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 Read Me" sheetId="1" state="visible" r:id="rId3"/>
    <sheet name="📅 Monthly Expenses" sheetId="2" state="visible" r:id="rId4"/>
    <sheet name="🏥 Vet Visit Log" sheetId="3" state="visible" r:id="rId5"/>
    <sheet name="✂️ Grooming Schedule" sheetId="4" state="visible" r:id="rId6"/>
    <sheet name="🦴 Treat &amp; Toy Budget" sheetId="5" state="visible" r:id="rId7"/>
    <sheet name="📊 Annual Summary" sheetId="6" state="visible" r:id="rId8"/>
    <sheet name="💰 Emergency Fund" sheetId="7" state="visible" r:id="rId9"/>
    <sheet name="🤔 Decision Helper" sheetId="8" state="visible" r:id="rId10"/>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<sst xmlns="http://schemas.openxmlformats.org/spreadsheetml/2006/main" count="215" uniqueCount="191">
  <si>
    <t xml:space="preserve">  🐾  Dog Owner Budget &amp; Expense Tracker</t>
  </si>
  <si>
    <t xml:space="preserve">  Track every dollar you spend on your dog — from kibble to vet bills — all in one place.</t>
  </si>
  <si>
    <t xml:space="preserve">  💬  Loving a dog well includes planning for them well. You're already doing the hard part — the rest is just filling in cells.</t>
  </si>
  <si>
    <t xml:space="preserve">  ⚠️  IMPORTANT DISCLAIMERS</t>
  </si>
  <si>
    <t xml:space="preserve">  📅  Costs are estimates only.
     All default cost figures in this tracker are national averages sourced from the American Pet Products Association (APPA) 2023-2024 report and published veterinary surveys. Actual costs vary significantly by location, breed, dog size, and provider. Update all blue input cells with your real expenses.</t>
  </si>
  <si>
    <t xml:space="preserve">  🏥  Not veterinary or financial advice.
     This tracker is for budgeting and planning purposes only. Nothing in this file constitutes veterinary, medical, or financial advice. Always consult a licensed veterinarian for health decisions and a financial advisor for investment or insurance decisions.</t>
  </si>
  <si>
    <t xml:space="preserve">  💰  Emergency fund estimates are general guidelines.
     The emergency fund recommendations are based on commonly cited industry guidelines. Your actual needs depend on your dog's breed, age, health history, and whether you carry pet insurance. Consult your vet for a personalized estimate.</t>
  </si>
  <si>
    <t xml:space="preserve">  🔄  Update your numbers regularly.
     Vet costs, grooming prices, and food costs change over time. Review and update this tracker at least quarterly to keep your budget accurate.</t>
  </si>
  <si>
    <t xml:space="preserve">  HOW TO USE THIS TRACKER</t>
  </si>
  <si>
    <t xml:space="preserve">  📅 Monthly Expenses
     Enter your monthly dog expenses by category. Set budgets in the blue column and track actual spending month by month. Totals and variances calculate automatically.</t>
  </si>
  <si>
    <t xml:space="preserve">  🏥 Vet Visit Log
     Log every vet visit with date, reason, cost, and insurance reimbursement. Running totals help you see annual vet spend at a glance.</t>
  </si>
  <si>
    <t xml:space="preserve">  ✂️ Grooming Schedule
     Track grooming appointments, services, costs, and next appointment dates. Helps you plan grooming into your monthly budget.</t>
  </si>
  <si>
    <t xml:space="preserve">  🦴 Treat &amp; Toy Budget
     Log treat and toy purchases with a rating system so you know what your dog actually loves — and what's a waste of money.</t>
  </si>
  <si>
    <t xml:space="preserve">  📊 Annual Summary
     Auto-populated overview of your full year of dog expenses, pulling from all other sheets. Shows cost-per-day and compares to national averages.</t>
  </si>
  <si>
    <t xml:space="preserve">  💰 Emergency Fund
     Calculator to determine how much emergency savings you need and how long it will take to build that fund based on your monthly savings rate.</t>
  </si>
  <si>
    <t xml:space="preserve">  🤔 Decision Helper
     Score yourself on financial readiness, lifestyle fit, and emotional readiness to see if getting (or keeping) a dog makes sense for your situation right now.</t>
  </si>
  <si>
    <t xml:space="preserve">  Created for educational and personal budgeting use only. Not affiliated with any veterinary provider, pet product brand, or insurance company. Finally Makes Cents — finallymakescents.com</t>
  </si>
  <si>
    <t xml:space="preserve">  🐾  Monthly Dog Expense Tracker</t>
  </si>
  <si>
    <t xml:space="preserve">  Enter actual spending in the blue month cells. Set your monthly budget in the Budget column. All totals update automatically.</t>
  </si>
  <si>
    <t xml:space="preserve">  💬  Every line in this tracker is a small act of love. Treats, kibble, vet visits — it all adds up to a very lucky dog.</t>
  </si>
  <si>
    <t xml:space="preserve">  Budget Year:</t>
  </si>
  <si>
    <t xml:space="preserve">  ← Enter the year you are tracking</t>
  </si>
  <si>
    <t xml:space="preserve">Category</t>
  </si>
  <si>
    <t xml:space="preserve">Monthly
Budget ($)</t>
  </si>
  <si>
    <t xml:space="preserve">Jan</t>
  </si>
  <si>
    <t xml:space="preserve">Feb</t>
  </si>
  <si>
    <t xml:space="preserve">Mar</t>
  </si>
  <si>
    <t xml:space="preserve">Apr</t>
  </si>
  <si>
    <t xml:space="preserve">May</t>
  </si>
  <si>
    <t xml:space="preserve">Jun</t>
  </si>
  <si>
    <t xml:space="preserve">Jul</t>
  </si>
  <si>
    <t xml:space="preserve">Aug</t>
  </si>
  <si>
    <t xml:space="preserve">Sep</t>
  </si>
  <si>
    <t xml:space="preserve">Oct</t>
  </si>
  <si>
    <t xml:space="preserve">Nov</t>
  </si>
  <si>
    <t xml:space="preserve">Dec</t>
  </si>
  <si>
    <t xml:space="preserve">Annual
Total ($)</t>
  </si>
  <si>
    <t xml:space="preserve">vs. Budget
(Annual)</t>
  </si>
  <si>
    <t xml:space="preserve">Food &amp; Treats 🍖</t>
  </si>
  <si>
    <t xml:space="preserve">Veterinary (Routine) 🩺</t>
  </si>
  <si>
    <t xml:space="preserve">Medications &amp; Supplements 💊</t>
  </si>
  <si>
    <t xml:space="preserve">Grooming ✂️</t>
  </si>
  <si>
    <t xml:space="preserve">Boarding / Pet Sitting 🏠</t>
  </si>
  <si>
    <t xml:space="preserve">Training 🎓</t>
  </si>
  <si>
    <t xml:space="preserve">Toys &amp; Enrichment 🎾</t>
  </si>
  <si>
    <t xml:space="preserve">Licensing &amp; Registration 📋</t>
  </si>
  <si>
    <t xml:space="preserve">Pet Insurance 🛡️</t>
  </si>
  <si>
    <t xml:space="preserve">Miscellaneous ✨</t>
  </si>
  <si>
    <t xml:space="preserve">  TOTAL</t>
  </si>
  <si>
    <t xml:space="preserve">  QUICK METRICS</t>
  </si>
  <si>
    <t xml:space="preserve">  Annual total spend</t>
  </si>
  <si>
    <t xml:space="preserve">  Monthly average spend</t>
  </si>
  <si>
    <t xml:space="preserve">  Daily average spend</t>
  </si>
  <si>
    <t xml:space="preserve">  Annual budget set</t>
  </si>
  <si>
    <t xml:space="preserve">  Total over/under budget</t>
  </si>
  <si>
    <t xml:space="preserve">  🏥  Vet Visit Log</t>
  </si>
  <si>
    <t xml:space="preserve">  Log every vet visit. Net Out-of-Pocket calculates automatically (Total Cost minus Insurance Reimbursed).</t>
  </si>
  <si>
    <t xml:space="preserve">  💬  Tracking vet costs isn't about the bill — it's proof of every time you said 'yes' to your dog's health. That's a good list to keep.</t>
  </si>
  <si>
    <t xml:space="preserve">  Dog's Name:</t>
  </si>
  <si>
    <t xml:space="preserve">  Year:</t>
  </si>
  <si>
    <t xml:space="preserve">Date</t>
  </si>
  <si>
    <t xml:space="preserve">Reason / Description</t>
  </si>
  <si>
    <t xml:space="preserve">Clinic / Vet Name</t>
  </si>
  <si>
    <t xml:space="preserve">Visit Type</t>
  </si>
  <si>
    <t xml:space="preserve">Services Provided</t>
  </si>
  <si>
    <t xml:space="preserve">Total Cost ($)</t>
  </si>
  <si>
    <t xml:space="preserve">Insurance Reimbursed ($)</t>
  </si>
  <si>
    <t xml:space="preserve">Net Out-of-Pocket ($)</t>
  </si>
  <si>
    <t xml:space="preserve">Notes</t>
  </si>
  <si>
    <t xml:space="preserve">  TOTALS</t>
  </si>
  <si>
    <t xml:space="preserve">  SUMMARY</t>
  </si>
  <si>
    <t xml:space="preserve">  Total visits</t>
  </si>
  <si>
    <t xml:space="preserve">  Emergency visits</t>
  </si>
  <si>
    <t xml:space="preserve">  Total gross cost</t>
  </si>
  <si>
    <t xml:space="preserve">  Total insurance reimbursed</t>
  </si>
  <si>
    <t xml:space="preserve">  Total net out-of-pocket</t>
  </si>
  <si>
    <t xml:space="preserve">  Average cost per visit</t>
  </si>
  <si>
    <t xml:space="preserve">  ✂️  Grooming Schedule &amp; Cost Tracker</t>
  </si>
  <si>
    <t xml:space="preserve">  Log each grooming appointment. Track services, costs, and plan your next visit.</t>
  </si>
  <si>
    <t xml:space="preserve">  💬  A clean, brushed, happy dog is a small luxury you give them. Logging it just helps you keep giving it.</t>
  </si>
  <si>
    <t xml:space="preserve">Service Type</t>
  </si>
  <si>
    <t xml:space="preserve">Groomer / Salon</t>
  </si>
  <si>
    <t xml:space="preserve">Cost ($)</t>
  </si>
  <si>
    <t xml:space="preserve">Next Appointment</t>
  </si>
  <si>
    <t xml:space="preserve">  Total appointments</t>
  </si>
  <si>
    <t xml:space="preserve">  Total spent on grooming</t>
  </si>
  <si>
    <t xml:space="preserve">  Average cost per session</t>
  </si>
  <si>
    <t xml:space="preserve">  🦴  Treat &amp; Toy Budget Tracker</t>
  </si>
  <si>
    <t xml:space="preserve">  Track every treat, toy, and accessory purchase. Rate each item so you know what your dog actually loves.</t>
  </si>
  <si>
    <t xml:space="preserve">  💬  The cardboard box might win the toy ranking, but every purchase here is a little experiment in figuring out what makes your dog happiest. Worth it.</t>
  </si>
  <si>
    <t xml:space="preserve">  Monthly Budget ($):</t>
  </si>
  <si>
    <t xml:space="preserve">  ← Set your monthly treat &amp; toy budget</t>
  </si>
  <si>
    <t xml:space="preserve">Item Name</t>
  </si>
  <si>
    <t xml:space="preserve">Brand / Store</t>
  </si>
  <si>
    <t xml:space="preserve">Dog's Rating
(1=Meh, 5=Loves)</t>
  </si>
  <si>
    <t xml:space="preserve">Buy Again?</t>
  </si>
  <si>
    <t xml:space="preserve">  Total items purchased</t>
  </si>
  <si>
    <t xml:space="preserve">  Total spent</t>
  </si>
  <si>
    <t xml:space="preserve">  Average cost per item</t>
  </si>
  <si>
    <t xml:space="preserve">  Items rated 4 or 5 (loved)</t>
  </si>
  <si>
    <t xml:space="preserve">  Items to buy again</t>
  </si>
  <si>
    <t xml:space="preserve">  📊  Annual Dog Cost Summary</t>
  </si>
  <si>
    <t xml:space="preserve">  Auto-populated from all other sheets. Update your data there and this summary refreshes automatically.</t>
  </si>
  <si>
    <t xml:space="preserve">  💬  Look at this year. Look at what you built. A whole life of care — measured, planned, and well-loved. That's something to be proud of.</t>
  </si>
  <si>
    <t xml:space="preserve">  Tracking Year:</t>
  </si>
  <si>
    <t xml:space="preserve">  ANNUAL EXPENSE BREAKDOWN</t>
  </si>
  <si>
    <t xml:space="preserve">Annual Actual ($)</t>
  </si>
  <si>
    <t xml:space="preserve">Monthly Avg ($)</t>
  </si>
  <si>
    <t xml:space="preserve">% of Total</t>
  </si>
  <si>
    <t xml:space="preserve">Vet Visits (Net Out-of-Pocket)</t>
  </si>
  <si>
    <t xml:space="preserve">Grooming (from log)</t>
  </si>
  <si>
    <t xml:space="preserve">Treats &amp; Toys (from log)</t>
  </si>
  <si>
    <t xml:space="preserve">  ANNUAL TOTAL</t>
  </si>
  <si>
    <t xml:space="preserve">100%</t>
  </si>
  <si>
    <t xml:space="preserve">  KEY METRICS vs. NATIONAL AVERAGES</t>
  </si>
  <si>
    <t xml:space="preserve">  Your annual dog cost</t>
  </si>
  <si>
    <t xml:space="preserve">  Your monthly dog cost</t>
  </si>
  <si>
    <t xml:space="preserve">  Your daily dog cost</t>
  </si>
  <si>
    <t xml:space="preserve">  National avg annual cost (APPA 2024)</t>
  </si>
  <si>
    <t xml:space="preserve">  You vs. national average</t>
  </si>
  <si>
    <t xml:space="preserve">  Cost per year per pound of dog</t>
  </si>
  <si>
    <t xml:space="preserve">(enter dog weight)</t>
  </si>
  <si>
    <t xml:space="preserve">  💰  Emergency Fund Calculator</t>
  </si>
  <si>
    <t xml:space="preserve">  How much should you have saved for a vet emergency? Fill in the blue cells to find out.</t>
  </si>
  <si>
    <t xml:space="preserve">  💬  Building this fund is one of the kindest things you can do for your future self — and your dog. Every dollar saved here is a future 'yes' when it matters most.</t>
  </si>
  <si>
    <t xml:space="preserve">  YOUR DOG'S PROFILE</t>
  </si>
  <si>
    <t xml:space="preserve">  Dog's name</t>
  </si>
  <si>
    <t xml:space="preserve">  Dog's age (years)</t>
  </si>
  <si>
    <t xml:space="preserve">  Dog's size</t>
  </si>
  <si>
    <t xml:space="preserve">Medium</t>
  </si>
  <si>
    <t xml:space="preserve">  Do you have pet insurance?</t>
  </si>
  <si>
    <t xml:space="preserve">No</t>
  </si>
  <si>
    <t xml:space="preserve">  Annual deductible if insured ($)</t>
  </si>
  <si>
    <t xml:space="preserve">  Current emergency savings ($)</t>
  </si>
  <si>
    <t xml:space="preserve">  How much can you save per month ($)?</t>
  </si>
  <si>
    <t xml:space="preserve">  COMMON EMERGENCY COSTS (for reference)</t>
  </si>
  <si>
    <t xml:space="preserve">Emergency / Condition</t>
  </si>
  <si>
    <t xml:space="preserve">Estimated Cost Range</t>
  </si>
  <si>
    <t xml:space="preserve">Broken leg / fracture</t>
  </si>
  <si>
    <t xml:space="preserve">$2,000 – $5,000</t>
  </si>
  <si>
    <t xml:space="preserve">Swallowed object (surgery)</t>
  </si>
  <si>
    <t xml:space="preserve">$3,000 – $7,000</t>
  </si>
  <si>
    <t xml:space="preserve">Bloat / GDV (gastric torsion)</t>
  </si>
  <si>
    <t xml:space="preserve">$3,000 – $7,500</t>
  </si>
  <si>
    <t xml:space="preserve">ACL / cruciate tear repair</t>
  </si>
  <si>
    <t xml:space="preserve">$3,500 – $6,500</t>
  </si>
  <si>
    <t xml:space="preserve">Cancer diagnosis &amp; treatment</t>
  </si>
  <si>
    <t xml:space="preserve">$5,000 – $15,000+</t>
  </si>
  <si>
    <t xml:space="preserve">Hip dysplasia surgery</t>
  </si>
  <si>
    <t xml:space="preserve">$3,500 – $7,000</t>
  </si>
  <si>
    <t xml:space="preserve">Severe allergic reaction</t>
  </si>
  <si>
    <t xml:space="preserve">$500 – $2,000</t>
  </si>
  <si>
    <t xml:space="preserve">Dental disease (advanced)</t>
  </si>
  <si>
    <t xml:space="preserve">$800 – $3,000</t>
  </si>
  <si>
    <t xml:space="preserve">Poisoning / toxin ingestion</t>
  </si>
  <si>
    <t xml:space="preserve">$500 – $3,000</t>
  </si>
  <si>
    <t xml:space="preserve">Emergency overnight hospitalization</t>
  </si>
  <si>
    <t xml:space="preserve">$1,500 – $4,000</t>
  </si>
  <si>
    <t xml:space="preserve">  YOUR RECOMMENDED EMERGENCY FUND</t>
  </si>
  <si>
    <t xml:space="preserve">  Recommended base fund (by size)</t>
  </si>
  <si>
    <t xml:space="preserve">  Senior dog adjustment (age &gt; 8 years)</t>
  </si>
  <si>
    <t xml:space="preserve">  Insurance discount (if insured, -40%)</t>
  </si>
  <si>
    <t xml:space="preserve">  TOTAL RECOMMENDED EMERGENCY FUND</t>
  </si>
  <si>
    <t xml:space="preserve">  Your current emergency savings</t>
  </si>
  <si>
    <t xml:space="preserve">  Savings gap (how much more you need)</t>
  </si>
  <si>
    <t xml:space="preserve">  Monthly savings needed to fill gap in 12 months</t>
  </si>
  <si>
    <t xml:space="preserve">  Months to reach goal (at your savings rate)</t>
  </si>
  <si>
    <t xml:space="preserve">  🤔  Is a Dog Right for Me Right Now?</t>
  </si>
  <si>
    <t xml:space="preserve">  Rate yourself honestly on each factor (1 = Not ready, 5 = Fully ready). No judgment — just clarity.</t>
  </si>
  <si>
    <t xml:space="preserve">  💬  Whether the answer is 'now' or 'not yet,' the fact that you're asking the question already says something good about the kind of dog owner you'll be.</t>
  </si>
  <si>
    <t xml:space="preserve">  FINANCIAL READINESS  (40% of score)</t>
  </si>
  <si>
    <t xml:space="preserve">  Can you comfortably cover monthly dog expenses ($200-400+) without financial stress?</t>
  </si>
  <si>
    <t xml:space="preserve">  Could you handle a surprise vet bill of $3,000-5,000 (or do you have pet insurance)?</t>
  </si>
  <si>
    <t xml:space="preserve">  Do you have (or are you actively building) a dedicated pet emergency fund?</t>
  </si>
  <si>
    <t xml:space="preserve">  Is your income stable enough for a 10-15 year financial commitment?</t>
  </si>
  <si>
    <t xml:space="preserve">  LIFESTYLE FIT  (35% of score)</t>
  </si>
  <si>
    <t xml:space="preserve">  Can you dedicate 1-2 hours per day to walks, play, training, and attention?</t>
  </si>
  <si>
    <t xml:space="preserve">  Does your living space have adequate room for a dog (yard, size of home)?</t>
  </si>
  <si>
    <t xml:space="preserve">  Is your lifestyle compatible with dog ownership (travel frequency, work hours)?</t>
  </si>
  <si>
    <t xml:space="preserve">  Are all household members (family, roommates) on board with getting a dog?</t>
  </si>
  <si>
    <t xml:space="preserve">  EMOTIONAL &amp; LIFESTYLE READINESS  (25% of score)</t>
  </si>
  <si>
    <t xml:space="preserve">  Are you prepared for the full commitment — including aging, illness, and end-of-life care?</t>
  </si>
  <si>
    <t xml:space="preserve">  Do you have experience with dogs, or have you researched the breed/age you want?</t>
  </si>
  <si>
    <t xml:space="preserve">  Are you getting this dog for the right reasons (companionship, activity) vs. impulse?</t>
  </si>
  <si>
    <t xml:space="preserve">  OVERALL READINESS SCORE</t>
  </si>
  <si>
    <t xml:space="preserve">  SCORE GUIDE</t>
  </si>
  <si>
    <t xml:space="preserve">  4.0 – 5.0  |  READY  —  Strong financial &amp; lifestyle readiness</t>
  </si>
  <si>
    <t xml:space="preserve">  3.0 – 3.9  |  MOSTLY READY  —  Minor gaps — make a plan</t>
  </si>
  <si>
    <t xml:space="preserve">  2.0 – 2.9  |  NOT QUITE YET  —  Several areas need work first</t>
  </si>
  <si>
    <t xml:space="preserve">  1.0 – 1.9  |  WAIT  —  Significant readiness gaps — revisit later</t>
  </si>
  <si>
    <t xml:space="preserve">This tool scores readiness only — it does not account for your personal circumstances, living situation, or local laws. Always do additional research before committing to dog ownership.</t>
  </si>
</sst>
</file>

<file path=xl/styles.xml><?xml version="1.0" encoding="utf-8"?>
<styleSheet xmlns="http://schemas.openxmlformats.org/spreadsheetml/2006/main">
  <numFmts count="8">
    <numFmt numFmtId="164" formatCode="General"/>
    <numFmt numFmtId="165" formatCode="0"/>
    <numFmt numFmtId="166" formatCode="\$#,##0"/>
    <numFmt numFmtId="167" formatCode="\$#,##0;&quot;($&quot;#,##0\);\-"/>
    <numFmt numFmtId="168" formatCode="\$#,##0.00"/>
    <numFmt numFmtId="169" formatCode="0.0%"/>
    <numFmt numFmtId="170" formatCode="0&quot; months&quot;"/>
    <numFmt numFmtId="171" formatCode="0.0&quot; / 5.0&quot;"/>
  </numFmts>
  <fonts count="27">
    <font>
      <sz val="11"/>
      <color theme="1"/>
      <name val="Calibri"/>
      <family val="2"/>
      <charset val="1"/>
    </font>
    <font>
      <sz val="10"/>
      <name val="Arial"/>
      <family val="0"/>
    </font>
    <font>
      <sz val="10"/>
      <name val="Arial"/>
      <family val="0"/>
    </font>
    <font>
      <sz val="10"/>
      <name val="Arial"/>
      <family val="0"/>
    </font>
    <font>
      <b val="true"/>
      <sz val="16"/>
      <color rgb="FF085041"/>
      <name val="Arial"/>
      <family val="0"/>
      <charset val="1"/>
    </font>
    <font>
      <i val="true"/>
      <sz val="11"/>
      <color rgb="FF9FE1CB"/>
      <name val="Arial"/>
      <family val="0"/>
      <charset val="1"/>
    </font>
    <font>
      <i val="true"/>
      <sz val="10"/>
      <color rgb="FF085041"/>
      <name val="Arial"/>
      <family val="0"/>
      <charset val="1"/>
    </font>
    <font>
      <b val="true"/>
      <sz val="12"/>
      <color rgb="FFFFFFFF"/>
      <name val="Arial"/>
      <family val="0"/>
      <charset val="1"/>
    </font>
    <font>
      <sz val="10"/>
      <color rgb="FF664400"/>
      <name val="Arial"/>
      <family val="0"/>
      <charset val="1"/>
    </font>
    <font>
      <sz val="10"/>
      <color rgb="FF1A1A1A"/>
      <name val="Arial"/>
      <family val="0"/>
      <charset val="1"/>
    </font>
    <font>
      <i val="true"/>
      <sz val="9"/>
      <color rgb="FF888888"/>
      <name val="Arial"/>
      <family val="0"/>
      <charset val="1"/>
    </font>
    <font>
      <i val="true"/>
      <sz val="9"/>
      <color rgb="FF555555"/>
      <name val="Arial"/>
      <family val="0"/>
      <charset val="1"/>
    </font>
    <font>
      <b val="true"/>
      <sz val="10"/>
      <color rgb="FF085041"/>
      <name val="Arial"/>
      <family val="0"/>
      <charset val="1"/>
    </font>
    <font>
      <sz val="11"/>
      <color rgb="FF0000FF"/>
      <name val="Arial"/>
      <family val="0"/>
      <charset val="1"/>
    </font>
    <font>
      <b val="true"/>
      <sz val="9"/>
      <color rgb="FFFFFFFF"/>
      <name val="Arial"/>
      <family val="0"/>
      <charset val="1"/>
    </font>
    <font>
      <sz val="10"/>
      <color rgb="FF000000"/>
      <name val="Arial"/>
      <family val="0"/>
      <charset val="1"/>
    </font>
    <font>
      <b val="true"/>
      <sz val="10"/>
      <color rgb="FFFFFFFF"/>
      <name val="Arial"/>
      <family val="0"/>
      <charset val="1"/>
    </font>
    <font>
      <sz val="10"/>
      <color rgb="FF0000FF"/>
      <name val="Arial"/>
      <family val="0"/>
      <charset val="1"/>
    </font>
    <font>
      <sz val="10"/>
      <color rgb="FF008000"/>
      <name val="Arial"/>
      <family val="0"/>
      <charset val="1"/>
    </font>
    <font>
      <sz val="9"/>
      <color rgb="FF0000FF"/>
      <name val="Arial"/>
      <family val="0"/>
      <charset val="1"/>
    </font>
    <font>
      <b val="true"/>
      <sz val="10"/>
      <color rgb="FF1A1A1A"/>
      <name val="Arial"/>
      <family val="0"/>
      <charset val="1"/>
    </font>
    <font>
      <sz val="9"/>
      <color rgb="FF1A1A1A"/>
      <name val="Arial"/>
      <family val="0"/>
      <charset val="1"/>
    </font>
    <font>
      <b val="true"/>
      <sz val="11"/>
      <color rgb="FFFFFFFF"/>
      <name val="Arial"/>
      <family val="0"/>
      <charset val="1"/>
    </font>
    <font>
      <b val="true"/>
      <sz val="10"/>
      <color rgb="FF000000"/>
      <name val="Arial"/>
      <family val="0"/>
      <charset val="1"/>
    </font>
    <font>
      <b val="true"/>
      <sz val="12"/>
      <color rgb="FF1A1A1A"/>
      <name val="Arial"/>
      <family val="0"/>
      <charset val="1"/>
    </font>
    <font>
      <sz val="8"/>
      <color rgb="FFFFFFFF"/>
      <name val="Arial"/>
      <family val="0"/>
      <charset val="1"/>
    </font>
    <font>
      <i val="true"/>
      <sz val="9"/>
      <color rgb="FF666666"/>
      <name val="Arial"/>
      <family val="0"/>
      <charset val="1"/>
    </font>
  </fonts>
  <fills count="11">
    <fill>
      <patternFill patternType="none"/>
    </fill>
    <fill>
      <patternFill patternType="gray125"/>
    </fill>
    <fill>
      <patternFill patternType="solid">
        <fgColor rgb="FF085041"/>
        <bgColor rgb="FF003300"/>
      </patternFill>
    </fill>
    <fill>
      <patternFill patternType="solid">
        <fgColor rgb="FFF0FAF6"/>
        <bgColor rgb="FFF5F5F5"/>
      </patternFill>
    </fill>
    <fill>
      <patternFill patternType="solid">
        <fgColor rgb="FFEF9F27"/>
        <bgColor rgb="FFFFCC00"/>
      </patternFill>
    </fill>
    <fill>
      <patternFill patternType="solid">
        <fgColor rgb="FFFFF3CD"/>
        <bgColor rgb="FFF5F5F5"/>
      </patternFill>
    </fill>
    <fill>
      <patternFill patternType="solid">
        <fgColor rgb="FFE1F5EE"/>
        <bgColor rgb="FFEBF3FF"/>
      </patternFill>
    </fill>
    <fill>
      <patternFill patternType="solid">
        <fgColor rgb="FFFFFFFF"/>
        <bgColor rgb="FFF0FAF6"/>
      </patternFill>
    </fill>
    <fill>
      <patternFill patternType="solid">
        <fgColor rgb="FFF5F5F5"/>
        <bgColor rgb="FFF0FAF6"/>
      </patternFill>
    </fill>
    <fill>
      <patternFill patternType="solid">
        <fgColor rgb="FFEBF3FF"/>
        <bgColor rgb="FFF5F5F5"/>
      </patternFill>
    </fill>
    <fill>
      <patternFill patternType="solid">
        <fgColor rgb="FF1D9E75"/>
        <bgColor rgb="FF008080"/>
      </patternFill>
    </fill>
  </fills>
  <borders count="9">
    <border diagonalUp="false" diagonalDown="false">
      <left/>
      <right/>
      <top/>
      <bottom/>
      <diagonal/>
    </border>
    <border diagonalUp="false" diagonalDown="false">
      <left style="medium">
        <color rgb="FFEF9F27"/>
      </left>
      <right/>
      <top style="thin">
        <color rgb="FFF0C87A"/>
      </top>
      <bottom style="thin">
        <color rgb="FFF0C87A"/>
      </bottom>
      <diagonal/>
    </border>
    <border diagonalUp="false" diagonalDown="false">
      <left style="medium">
        <color rgb="FFEF9F27"/>
      </left>
      <right/>
      <top/>
      <bottom style="medium">
        <color rgb="FFEF9F27"/>
      </bottom>
      <diagonal/>
    </border>
    <border diagonalUp="false" diagonalDown="false">
      <left style="medium">
        <color rgb="FF1D9E75"/>
      </left>
      <right/>
      <top style="thin">
        <color rgb="FFC0E0D4"/>
      </top>
      <bottom style="thin">
        <color rgb="FFC0E0D4"/>
      </bottom>
      <diagonal/>
    </border>
    <border diagonalUp="false" diagonalDown="false">
      <left style="medium">
        <color rgb="FF1D9E75"/>
      </left>
      <right/>
      <top/>
      <bottom style="medium">
        <color rgb="FF1D9E75"/>
      </bottom>
      <diagonal/>
    </border>
    <border diagonalUp="false" diagonalDown="false">
      <left style="thin">
        <color rgb="FFCCCCCC"/>
      </left>
      <right style="thin">
        <color rgb="FFCCCCCC"/>
      </right>
      <top style="thin">
        <color rgb="FFCCCCCC"/>
      </top>
      <bottom style="thin">
        <color rgb="FFCCCCCC"/>
      </bottom>
      <diagonal/>
    </border>
    <border diagonalUp="false" diagonalDown="false">
      <left style="thin">
        <color rgb="FFCCCCCC"/>
      </left>
      <right/>
      <top style="thin">
        <color rgb="FFCCCCCC"/>
      </top>
      <bottom style="thin">
        <color rgb="FFCCCCCC"/>
      </bottom>
      <diagonal/>
    </border>
    <border diagonalUp="false" diagonalDown="false">
      <left style="medium">
        <color rgb="FF1D9E75"/>
      </left>
      <right/>
      <top style="medium">
        <color rgb="FF1D9E75"/>
      </top>
      <bottom style="medium">
        <color rgb="FF1D9E75"/>
      </bottom>
      <diagonal/>
    </border>
    <border diagonalUp="false" diagonalDown="false">
      <left style="medium">
        <color rgb="FF1D9E75"/>
      </left>
      <right style="medium">
        <color rgb="FF1D9E75"/>
      </right>
      <top style="medium">
        <color rgb="FF1D9E75"/>
      </top>
      <bottom style="medium">
        <color rgb="FF1D9E75"/>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5" fillId="2" borderId="0" xfId="0" applyFont="true" applyBorder="true" applyAlignment="true" applyProtection="false">
      <alignment horizontal="left" vertical="center" textRotation="0" wrapText="false" indent="0" shrinkToFit="false"/>
      <protection locked="true" hidden="false"/>
    </xf>
    <xf numFmtId="164" fontId="6" fillId="3" borderId="0" xfId="0" applyFont="true" applyBorder="true" applyAlignment="true" applyProtection="false">
      <alignment horizontal="left" vertical="center" textRotation="0" wrapText="true" indent="1" shrinkToFit="false"/>
      <protection locked="true" hidden="false"/>
    </xf>
    <xf numFmtId="164" fontId="7" fillId="4" borderId="0" xfId="0" applyFont="true" applyBorder="true" applyAlignment="true" applyProtection="false">
      <alignment horizontal="left" vertical="center" textRotation="0" wrapText="false" indent="0" shrinkToFit="false"/>
      <protection locked="true" hidden="false"/>
    </xf>
    <xf numFmtId="164" fontId="8" fillId="5" borderId="1" xfId="0" applyFont="true" applyBorder="true" applyAlignment="true" applyProtection="false">
      <alignment horizontal="left" vertical="top" textRotation="0" wrapText="true" indent="0" shrinkToFit="false"/>
      <protection locked="true" hidden="false"/>
    </xf>
    <xf numFmtId="164" fontId="0" fillId="5" borderId="2" xfId="0" applyFont="false" applyBorder="true" applyAlignment="true" applyProtection="false">
      <alignment horizontal="general" vertical="bottom" textRotation="0" wrapText="false" indent="0" shrinkToFit="false"/>
      <protection locked="true" hidden="false"/>
    </xf>
    <xf numFmtId="164" fontId="7" fillId="2" borderId="0" xfId="0" applyFont="true" applyBorder="true" applyAlignment="true" applyProtection="false">
      <alignment horizontal="left" vertical="center" textRotation="0" wrapText="false" indent="0" shrinkToFit="false"/>
      <protection locked="true" hidden="false"/>
    </xf>
    <xf numFmtId="164" fontId="9" fillId="6" borderId="3" xfId="0" applyFont="true" applyBorder="true" applyAlignment="true" applyProtection="false">
      <alignment horizontal="left" vertical="top" textRotation="0" wrapText="true" indent="0" shrinkToFit="false"/>
      <protection locked="true" hidden="false"/>
    </xf>
    <xf numFmtId="164" fontId="9" fillId="7" borderId="3" xfId="0" applyFont="true" applyBorder="true" applyAlignment="true" applyProtection="false">
      <alignment horizontal="left" vertical="top" textRotation="0" wrapText="true" indent="0" shrinkToFit="false"/>
      <protection locked="true" hidden="false"/>
    </xf>
    <xf numFmtId="164" fontId="0" fillId="6" borderId="4" xfId="0" applyFont="false" applyBorder="true" applyAlignment="true" applyProtection="false">
      <alignment horizontal="general" vertical="bottom" textRotation="0" wrapText="false" indent="0" shrinkToFit="false"/>
      <protection locked="true" hidden="false"/>
    </xf>
    <xf numFmtId="164" fontId="10" fillId="8" borderId="0" xfId="0" applyFont="true" applyBorder="true" applyAlignment="true" applyProtection="false">
      <alignment horizontal="center" vertical="center" textRotation="0" wrapText="false" indent="0" shrinkToFit="false"/>
      <protection locked="true" hidden="false"/>
    </xf>
    <xf numFmtId="164" fontId="11" fillId="8"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5" fontId="13" fillId="9" borderId="5"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true" applyAlignment="true" applyProtection="false">
      <alignment horizontal="left" vertical="center" textRotation="0" wrapText="false" indent="0" shrinkToFit="false"/>
      <protection locked="true" hidden="false"/>
    </xf>
    <xf numFmtId="164" fontId="14" fillId="2" borderId="5" xfId="0" applyFont="true" applyBorder="true" applyAlignment="true" applyProtection="false">
      <alignment horizontal="center" vertical="center" textRotation="0" wrapText="true" indent="0" shrinkToFit="false"/>
      <protection locked="true" hidden="false"/>
    </xf>
    <xf numFmtId="164" fontId="9" fillId="7" borderId="5" xfId="0" applyFont="true" applyBorder="true" applyAlignment="true" applyProtection="false">
      <alignment horizontal="left" vertical="center" textRotation="0" wrapText="false" indent="0" shrinkToFit="false"/>
      <protection locked="true" hidden="false"/>
    </xf>
    <xf numFmtId="166" fontId="13" fillId="9" borderId="5" xfId="0" applyFont="true" applyBorder="true" applyAlignment="true" applyProtection="false">
      <alignment horizontal="center" vertical="center" textRotation="0" wrapText="false" indent="0" shrinkToFit="false"/>
      <protection locked="true" hidden="false"/>
    </xf>
    <xf numFmtId="166" fontId="15" fillId="6" borderId="5" xfId="0" applyFont="true" applyBorder="true" applyAlignment="true" applyProtection="false">
      <alignment horizontal="center" vertical="center" textRotation="0" wrapText="false" indent="0" shrinkToFit="false"/>
      <protection locked="true" hidden="false"/>
    </xf>
    <xf numFmtId="167" fontId="15" fillId="7" borderId="5" xfId="0" applyFont="true" applyBorder="true" applyAlignment="true" applyProtection="false">
      <alignment horizontal="center" vertical="center" textRotation="0" wrapText="false" indent="0" shrinkToFit="false"/>
      <protection locked="true" hidden="false"/>
    </xf>
    <xf numFmtId="164" fontId="9" fillId="8" borderId="5" xfId="0" applyFont="true" applyBorder="true" applyAlignment="true" applyProtection="false">
      <alignment horizontal="left" vertical="center" textRotation="0" wrapText="false" indent="0" shrinkToFit="false"/>
      <protection locked="true" hidden="false"/>
    </xf>
    <xf numFmtId="167" fontId="15" fillId="8" borderId="5" xfId="0" applyFont="true" applyBorder="true" applyAlignment="true" applyProtection="false">
      <alignment horizontal="center" vertical="center" textRotation="0" wrapText="false" indent="0" shrinkToFit="false"/>
      <protection locked="true" hidden="false"/>
    </xf>
    <xf numFmtId="164" fontId="16" fillId="2" borderId="5" xfId="0" applyFont="true" applyBorder="true" applyAlignment="true" applyProtection="false">
      <alignment horizontal="left" vertical="center" textRotation="0" wrapText="false" indent="0" shrinkToFit="false"/>
      <protection locked="true" hidden="false"/>
    </xf>
    <xf numFmtId="166" fontId="16" fillId="2" borderId="5" xfId="0" applyFont="true" applyBorder="true" applyAlignment="true" applyProtection="false">
      <alignment horizontal="center" vertical="center" textRotation="0" wrapText="false" indent="0" shrinkToFit="false"/>
      <protection locked="true" hidden="false"/>
    </xf>
    <xf numFmtId="167" fontId="16" fillId="2" borderId="5" xfId="0" applyFont="true" applyBorder="true" applyAlignment="true" applyProtection="false">
      <alignment horizontal="center" vertical="center" textRotation="0" wrapText="false" indent="0" shrinkToFit="false"/>
      <protection locked="true" hidden="false"/>
    </xf>
    <xf numFmtId="164" fontId="16" fillId="10" borderId="0" xfId="0" applyFont="true" applyBorder="true" applyAlignment="true" applyProtection="false">
      <alignment horizontal="left" vertical="center" textRotation="0" wrapText="false" indent="0" shrinkToFit="false"/>
      <protection locked="true" hidden="false"/>
    </xf>
    <xf numFmtId="164" fontId="9" fillId="7" borderId="6" xfId="0" applyFont="true" applyBorder="true" applyAlignment="true" applyProtection="false">
      <alignment horizontal="left" vertical="center" textRotation="0" wrapText="false" indent="0" shrinkToFit="false"/>
      <protection locked="true" hidden="false"/>
    </xf>
    <xf numFmtId="166" fontId="15" fillId="7" borderId="5" xfId="0" applyFont="true" applyBorder="true" applyAlignment="true" applyProtection="false">
      <alignment horizontal="center" vertical="center" textRotation="0" wrapText="false" indent="0" shrinkToFit="false"/>
      <protection locked="true" hidden="false"/>
    </xf>
    <xf numFmtId="164" fontId="9" fillId="8" borderId="6" xfId="0" applyFont="true" applyBorder="true" applyAlignment="true" applyProtection="false">
      <alignment horizontal="left" vertical="center" textRotation="0" wrapText="false" indent="0" shrinkToFit="false"/>
      <protection locked="true" hidden="false"/>
    </xf>
    <xf numFmtId="166" fontId="15" fillId="8" borderId="5" xfId="0" applyFont="true" applyBorder="true" applyAlignment="true" applyProtection="false">
      <alignment horizontal="center" vertical="center" textRotation="0" wrapText="false" indent="0" shrinkToFit="false"/>
      <protection locked="true" hidden="false"/>
    </xf>
    <xf numFmtId="168" fontId="15" fillId="7" borderId="5" xfId="0" applyFont="true" applyBorder="true" applyAlignment="true" applyProtection="false">
      <alignment horizontal="center" vertical="center" textRotation="0" wrapText="false" indent="0" shrinkToFit="false"/>
      <protection locked="true" hidden="false"/>
    </xf>
    <xf numFmtId="164" fontId="13" fillId="9" borderId="6" xfId="0" applyFont="true" applyBorder="true" applyAlignment="true" applyProtection="false">
      <alignment horizontal="left" vertical="center" textRotation="0" wrapText="false" indent="0" shrinkToFit="false"/>
      <protection locked="true" hidden="false"/>
    </xf>
    <xf numFmtId="164" fontId="17" fillId="9" borderId="5" xfId="0" applyFont="true" applyBorder="true" applyAlignment="true" applyProtection="false">
      <alignment horizontal="left" vertical="center" textRotation="0" wrapText="false" indent="0" shrinkToFit="false"/>
      <protection locked="true" hidden="false"/>
    </xf>
    <xf numFmtId="168" fontId="13" fillId="9" borderId="5" xfId="0" applyFont="true" applyBorder="true" applyAlignment="true" applyProtection="false">
      <alignment horizontal="center" vertical="center" textRotation="0" wrapText="false" indent="0" shrinkToFit="false"/>
      <protection locked="true" hidden="false"/>
    </xf>
    <xf numFmtId="168" fontId="15" fillId="8" borderId="5" xfId="0" applyFont="true" applyBorder="true" applyAlignment="true" applyProtection="false">
      <alignment horizontal="center" vertical="center" textRotation="0" wrapText="false" indent="0" shrinkToFit="false"/>
      <protection locked="true" hidden="false"/>
    </xf>
    <xf numFmtId="164" fontId="0" fillId="2" borderId="5" xfId="0" applyFont="false" applyBorder="true" applyAlignment="true" applyProtection="false">
      <alignment horizontal="general" vertical="bottom" textRotation="0" wrapText="false" indent="0" shrinkToFit="false"/>
      <protection locked="true" hidden="false"/>
    </xf>
    <xf numFmtId="168" fontId="16" fillId="2" borderId="5" xfId="0" applyFont="true" applyBorder="true" applyAlignment="true" applyProtection="false">
      <alignment horizontal="center" vertical="center" textRotation="0" wrapText="false" indent="0" shrinkToFit="false"/>
      <protection locked="true" hidden="false"/>
    </xf>
    <xf numFmtId="165" fontId="15" fillId="7" borderId="5" xfId="0" applyFont="true" applyBorder="true" applyAlignment="true" applyProtection="false">
      <alignment horizontal="center" vertical="center" textRotation="0" wrapText="false" indent="0" shrinkToFit="false"/>
      <protection locked="true" hidden="false"/>
    </xf>
    <xf numFmtId="165" fontId="15" fillId="8" borderId="5"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3" fillId="9" borderId="5" xfId="0" applyFont="true" applyBorder="true" applyAlignment="true" applyProtection="false">
      <alignment horizontal="center" vertical="center" textRotation="0" wrapText="false" indent="0" shrinkToFit="false"/>
      <protection locked="true" hidden="false"/>
    </xf>
    <xf numFmtId="165" fontId="15" fillId="6" borderId="5" xfId="0" applyFont="true" applyBorder="true" applyAlignment="true" applyProtection="false">
      <alignment horizontal="center" vertical="center" textRotation="0" wrapText="false" indent="0" shrinkToFit="false"/>
      <protection locked="true" hidden="false"/>
    </xf>
    <xf numFmtId="168" fontId="18" fillId="6" borderId="5" xfId="0" applyFont="true" applyBorder="true" applyAlignment="true" applyProtection="false">
      <alignment horizontal="center" vertical="center" textRotation="0" wrapText="false" indent="0" shrinkToFit="false"/>
      <protection locked="true" hidden="false"/>
    </xf>
    <xf numFmtId="169" fontId="15" fillId="7" borderId="5" xfId="0" applyFont="true" applyBorder="true" applyAlignment="true" applyProtection="false">
      <alignment horizontal="center" vertical="center" textRotation="0" wrapText="false" indent="0" shrinkToFit="false"/>
      <protection locked="true" hidden="false"/>
    </xf>
    <xf numFmtId="164" fontId="19" fillId="9" borderId="5" xfId="0" applyFont="true" applyBorder="true" applyAlignment="true" applyProtection="false">
      <alignment horizontal="left" vertical="center" textRotation="0" wrapText="false" indent="0" shrinkToFit="false"/>
      <protection locked="true" hidden="false"/>
    </xf>
    <xf numFmtId="169" fontId="15" fillId="8" borderId="5" xfId="0" applyFont="true" applyBorder="true" applyAlignment="true" applyProtection="false">
      <alignment horizontal="center" vertical="center" textRotation="0" wrapText="false" indent="0" shrinkToFit="false"/>
      <protection locked="true" hidden="false"/>
    </xf>
    <xf numFmtId="164" fontId="16" fillId="2" borderId="5" xfId="0" applyFont="true" applyBorder="true" applyAlignment="true" applyProtection="false">
      <alignment horizontal="center" vertical="center" textRotation="0" wrapText="false" indent="0" shrinkToFit="false"/>
      <protection locked="true" hidden="false"/>
    </xf>
    <xf numFmtId="166" fontId="17" fillId="8" borderId="5" xfId="0" applyFont="true" applyBorder="true" applyAlignment="true" applyProtection="false">
      <alignment horizontal="center" vertical="center" textRotation="0" wrapText="false" indent="0" shrinkToFit="false"/>
      <protection locked="true" hidden="false"/>
    </xf>
    <xf numFmtId="164" fontId="10" fillId="9" borderId="5" xfId="0" applyFont="true" applyBorder="true" applyAlignment="true" applyProtection="false">
      <alignment horizontal="center" vertical="center" textRotation="0" wrapText="false" indent="0" shrinkToFit="false"/>
      <protection locked="true" hidden="false"/>
    </xf>
    <xf numFmtId="164" fontId="20" fillId="7" borderId="5" xfId="0" applyFont="true" applyBorder="true" applyAlignment="true" applyProtection="false">
      <alignment horizontal="left" vertical="center" textRotation="0" wrapText="false" indent="0" shrinkToFit="false"/>
      <protection locked="true" hidden="false"/>
    </xf>
    <xf numFmtId="164" fontId="13" fillId="9" borderId="5" xfId="0" applyFont="true" applyBorder="true" applyAlignment="true" applyProtection="false">
      <alignment horizontal="left" vertical="center" textRotation="0" wrapText="false" indent="0" shrinkToFit="false"/>
      <protection locked="true" hidden="false"/>
    </xf>
    <xf numFmtId="164" fontId="20" fillId="8" borderId="5" xfId="0" applyFont="true" applyBorder="true" applyAlignment="true" applyProtection="false">
      <alignment horizontal="left" vertical="center" textRotation="0" wrapText="false" indent="0" shrinkToFit="false"/>
      <protection locked="true" hidden="false"/>
    </xf>
    <xf numFmtId="164" fontId="14" fillId="2" borderId="5" xfId="0" applyFont="true" applyBorder="true" applyAlignment="true" applyProtection="false">
      <alignment horizontal="center" vertical="center" textRotation="0" wrapText="false" indent="0" shrinkToFit="false"/>
      <protection locked="true" hidden="false"/>
    </xf>
    <xf numFmtId="164" fontId="21" fillId="7" borderId="5" xfId="0" applyFont="true" applyBorder="true" applyAlignment="true" applyProtection="false">
      <alignment horizontal="left" vertical="center" textRotation="0" wrapText="false" indent="0" shrinkToFit="false"/>
      <protection locked="true" hidden="false"/>
    </xf>
    <xf numFmtId="164" fontId="21" fillId="7" borderId="5" xfId="0" applyFont="true" applyBorder="true" applyAlignment="true" applyProtection="false">
      <alignment horizontal="center" vertical="center" textRotation="0" wrapText="false" indent="0" shrinkToFit="false"/>
      <protection locked="true" hidden="false"/>
    </xf>
    <xf numFmtId="164" fontId="21" fillId="8" borderId="5" xfId="0" applyFont="true" applyBorder="true" applyAlignment="true" applyProtection="false">
      <alignment horizontal="left" vertical="center" textRotation="0" wrapText="false" indent="0" shrinkToFit="false"/>
      <protection locked="true" hidden="false"/>
    </xf>
    <xf numFmtId="164" fontId="21" fillId="8" borderId="5" xfId="0" applyFont="true" applyBorder="true" applyAlignment="true" applyProtection="false">
      <alignment horizontal="center" vertical="center" textRotation="0" wrapText="false" indent="0" shrinkToFit="false"/>
      <protection locked="true" hidden="false"/>
    </xf>
    <xf numFmtId="164" fontId="22" fillId="2" borderId="5" xfId="0" applyFont="true" applyBorder="true" applyAlignment="true" applyProtection="false">
      <alignment horizontal="left" vertical="center" textRotation="0" wrapText="false" indent="0" shrinkToFit="false"/>
      <protection locked="true" hidden="false"/>
    </xf>
    <xf numFmtId="170" fontId="15" fillId="8" borderId="5" xfId="0" applyFont="true" applyBorder="true" applyAlignment="true" applyProtection="false">
      <alignment horizontal="center" vertical="center" textRotation="0" wrapText="false" indent="0" shrinkToFit="false"/>
      <protection locked="true" hidden="false"/>
    </xf>
    <xf numFmtId="164" fontId="23" fillId="6" borderId="7" xfId="0" applyFont="true" applyBorder="true" applyAlignment="true" applyProtection="false">
      <alignment horizontal="left" vertical="center" textRotation="0" wrapText="true" indent="0" shrinkToFit="false"/>
      <protection locked="true" hidden="false"/>
    </xf>
    <xf numFmtId="164" fontId="9" fillId="7" borderId="5" xfId="0" applyFont="true" applyBorder="true" applyAlignment="true" applyProtection="false">
      <alignment horizontal="left" vertical="center" textRotation="0" wrapText="true" indent="0" shrinkToFit="false"/>
      <protection locked="true" hidden="false"/>
    </xf>
    <xf numFmtId="164" fontId="9" fillId="8" borderId="5" xfId="0" applyFont="true" applyBorder="true" applyAlignment="true" applyProtection="false">
      <alignment horizontal="left" vertical="center" textRotation="0" wrapText="true" indent="0" shrinkToFit="false"/>
      <protection locked="true" hidden="false"/>
    </xf>
    <xf numFmtId="171" fontId="22" fillId="10" borderId="6" xfId="0" applyFont="true" applyBorder="true" applyAlignment="true" applyProtection="false">
      <alignment horizontal="center" vertical="center" textRotation="0" wrapText="false" indent="0" shrinkToFit="false"/>
      <protection locked="true" hidden="false"/>
    </xf>
    <xf numFmtId="171" fontId="4" fillId="6" borderId="8" xfId="0" applyFont="true" applyBorder="true" applyAlignment="true" applyProtection="false">
      <alignment horizontal="center" vertical="center" textRotation="0" wrapText="false" indent="0" shrinkToFit="false"/>
      <protection locked="true" hidden="false"/>
    </xf>
    <xf numFmtId="164" fontId="24" fillId="6" borderId="7" xfId="0" applyFont="true" applyBorder="true" applyAlignment="true" applyProtection="false">
      <alignment horizontal="left" vertical="center" textRotation="0" wrapText="true" indent="0" shrinkToFit="false"/>
      <protection locked="true" hidden="false"/>
    </xf>
    <xf numFmtId="164" fontId="25" fillId="0" borderId="0" xfId="0" applyFont="true" applyBorder="false" applyAlignment="true" applyProtection="false">
      <alignment horizontal="general" vertical="bottom" textRotation="0" wrapText="false" indent="0" shrinkToFit="false"/>
      <protection locked="true" hidden="false"/>
    </xf>
    <xf numFmtId="164" fontId="26" fillId="8" borderId="0"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88888"/>
      <rgbColor rgb="FF9999FF"/>
      <rgbColor rgb="FF993366"/>
      <rgbColor rgb="FFFFF3CD"/>
      <rgbColor rgb="FFE1F5EE"/>
      <rgbColor rgb="FF660066"/>
      <rgbColor rgb="FFFF8080"/>
      <rgbColor rgb="FF0066CC"/>
      <rgbColor rgb="FFC0E0D4"/>
      <rgbColor rgb="FF000080"/>
      <rgbColor rgb="FFFF00FF"/>
      <rgbColor rgb="FFFFFF00"/>
      <rgbColor rgb="FF00FFFF"/>
      <rgbColor rgb="FF800080"/>
      <rgbColor rgb="FF800000"/>
      <rgbColor rgb="FF008080"/>
      <rgbColor rgb="FF0000FF"/>
      <rgbColor rgb="FF00CCFF"/>
      <rgbColor rgb="FFEBF3FF"/>
      <rgbColor rgb="FFF0FAF6"/>
      <rgbColor rgb="FFF5F5F5"/>
      <rgbColor rgb="FF9FE1CB"/>
      <rgbColor rgb="FFFF99CC"/>
      <rgbColor rgb="FFCC99FF"/>
      <rgbColor rgb="FFF0C87A"/>
      <rgbColor rgb="FF3366FF"/>
      <rgbColor rgb="FF33CCCC"/>
      <rgbColor rgb="FF99CC00"/>
      <rgbColor rgb="FFFFCC00"/>
      <rgbColor rgb="FFEF9F27"/>
      <rgbColor rgb="FFFF6600"/>
      <rgbColor rgb="FF666666"/>
      <rgbColor rgb="FF969696"/>
      <rgbColor rgb="FF085041"/>
      <rgbColor rgb="FF1D9E75"/>
      <rgbColor rgb="FF003300"/>
      <rgbColor rgb="FF664400"/>
      <rgbColor rgb="FF993300"/>
      <rgbColor rgb="FF993366"/>
      <rgbColor rgb="FF555555"/>
      <rgbColor rgb="FF1A1A1A"/>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_rels/drawing3.xml.rels><?xml version="1.0" encoding="UTF-8"?>
<Relationships xmlns="http://schemas.openxmlformats.org/package/2006/relationships"><Relationship Id="rId1" Type="http://schemas.openxmlformats.org/officeDocument/2006/relationships/image" Target="../media/image3.png"/>
</Relationships>
</file>

<file path=xl/drawings/_rels/drawing4.xml.rels><?xml version="1.0" encoding="UTF-8"?>
<Relationships xmlns="http://schemas.openxmlformats.org/package/2006/relationships"><Relationship Id="rId1" Type="http://schemas.openxmlformats.org/officeDocument/2006/relationships/image" Target="../media/image4.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0</xdr:rowOff>
    </xdr:from>
    <xdr:to>
      <xdr:col>3</xdr:col>
      <xdr:colOff>550080</xdr:colOff>
      <xdr:row>2</xdr:row>
      <xdr:rowOff>95040</xdr:rowOff>
    </xdr:to>
    <xdr:pic>
      <xdr:nvPicPr>
        <xdr:cNvPr id="1" name="Image 1" descr="Picture"/>
        <xdr:cNvPicPr/>
      </xdr:nvPicPr>
      <xdr:blipFill>
        <a:blip r:embed="rId1"/>
        <a:stretch/>
      </xdr:blipFill>
      <xdr:spPr>
        <a:xfrm>
          <a:off x="6696000" y="0"/>
          <a:ext cx="761760" cy="90468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0</xdr:colOff>
      <xdr:row>0</xdr:row>
      <xdr:rowOff>0</xdr:rowOff>
    </xdr:from>
    <xdr:to>
      <xdr:col>18</xdr:col>
      <xdr:colOff>150480</xdr:colOff>
      <xdr:row>2</xdr:row>
      <xdr:rowOff>123480</xdr:rowOff>
    </xdr:to>
    <xdr:pic>
      <xdr:nvPicPr>
        <xdr:cNvPr id="2" name="Image 1" descr="Picture"/>
        <xdr:cNvPicPr/>
      </xdr:nvPicPr>
      <xdr:blipFill>
        <a:blip r:embed="rId1"/>
        <a:stretch/>
      </xdr:blipFill>
      <xdr:spPr>
        <a:xfrm>
          <a:off x="12805560" y="0"/>
          <a:ext cx="761760" cy="76176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0</xdr:colOff>
      <xdr:row>0</xdr:row>
      <xdr:rowOff>0</xdr:rowOff>
    </xdr:from>
    <xdr:to>
      <xdr:col>7</xdr:col>
      <xdr:colOff>150480</xdr:colOff>
      <xdr:row>2</xdr:row>
      <xdr:rowOff>123480</xdr:rowOff>
    </xdr:to>
    <xdr:pic>
      <xdr:nvPicPr>
        <xdr:cNvPr id="3" name="Image 1" descr="Picture"/>
        <xdr:cNvPicPr/>
      </xdr:nvPicPr>
      <xdr:blipFill>
        <a:blip r:embed="rId1"/>
        <a:stretch/>
      </xdr:blipFill>
      <xdr:spPr>
        <a:xfrm>
          <a:off x="8083080" y="0"/>
          <a:ext cx="761760" cy="76176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0</xdr:colOff>
      <xdr:row>0</xdr:row>
      <xdr:rowOff>0</xdr:rowOff>
    </xdr:from>
    <xdr:to>
      <xdr:col>4</xdr:col>
      <xdr:colOff>150480</xdr:colOff>
      <xdr:row>2</xdr:row>
      <xdr:rowOff>266400</xdr:rowOff>
    </xdr:to>
    <xdr:pic>
      <xdr:nvPicPr>
        <xdr:cNvPr id="4" name="Image 1" descr="Picture"/>
        <xdr:cNvPicPr/>
      </xdr:nvPicPr>
      <xdr:blipFill>
        <a:blip r:embed="rId1"/>
        <a:stretch/>
      </xdr:blipFill>
      <xdr:spPr>
        <a:xfrm>
          <a:off x="4511160" y="0"/>
          <a:ext cx="761760" cy="90468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6.xml.rels><?xml version="1.0" encoding="UTF-8"?>
<Relationships xmlns="http://schemas.openxmlformats.org/package/2006/relationships"><Relationship Id="rId1" Type="http://schemas.openxmlformats.org/officeDocument/2006/relationships/drawing" Target="../drawings/drawing3.xml"/>
</Relationships>
</file>

<file path=xl/worksheets/_rels/sheet7.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2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3"/>
    <col collapsed="false" customWidth="true" hidden="false" outlineLevel="0" max="2" min="2" style="1" width="92"/>
    <col collapsed="false" customWidth="true" hidden="false" outlineLevel="0" max="3" min="3" style="1" width="3"/>
  </cols>
  <sheetData>
    <row r="1" customFormat="false" ht="42" hidden="false" customHeight="true" outlineLevel="0" collapsed="false">
      <c r="A1" s="2" t="s">
        <v>0</v>
      </c>
      <c r="B1" s="2"/>
      <c r="C1" s="2"/>
    </row>
    <row r="2" customFormat="false" ht="21.75" hidden="false" customHeight="true" outlineLevel="0" collapsed="false">
      <c r="A2" s="3" t="s">
        <v>1</v>
      </c>
      <c r="B2" s="3"/>
      <c r="C2" s="3"/>
    </row>
    <row r="3" customFormat="false" ht="31.5" hidden="false" customHeight="true" outlineLevel="0" collapsed="false">
      <c r="A3" s="4" t="s">
        <v>2</v>
      </c>
      <c r="B3" s="4"/>
      <c r="C3" s="4"/>
    </row>
    <row r="4" customFormat="false" ht="25.5" hidden="false" customHeight="true" outlineLevel="0" collapsed="false">
      <c r="A4" s="5" t="s">
        <v>3</v>
      </c>
      <c r="B4" s="5"/>
      <c r="C4" s="5"/>
    </row>
    <row r="5" customFormat="false" ht="57.75" hidden="false" customHeight="true" outlineLevel="0" collapsed="false">
      <c r="A5" s="6" t="s">
        <v>4</v>
      </c>
      <c r="B5" s="6"/>
      <c r="C5" s="6"/>
    </row>
    <row r="6" customFormat="false" ht="57.75" hidden="false" customHeight="true" outlineLevel="0" collapsed="false">
      <c r="A6" s="6" t="s">
        <v>5</v>
      </c>
      <c r="B6" s="6"/>
      <c r="C6" s="6"/>
    </row>
    <row r="7" customFormat="false" ht="57.75" hidden="false" customHeight="true" outlineLevel="0" collapsed="false">
      <c r="A7" s="6" t="s">
        <v>6</v>
      </c>
      <c r="B7" s="6"/>
      <c r="C7" s="6"/>
    </row>
    <row r="8" customFormat="false" ht="57.75" hidden="false" customHeight="true" outlineLevel="0" collapsed="false">
      <c r="A8" s="6" t="s">
        <v>7</v>
      </c>
      <c r="B8" s="6"/>
      <c r="C8" s="6"/>
    </row>
    <row r="9" customFormat="false" ht="7.5" hidden="false" customHeight="true" outlineLevel="0" collapsed="false">
      <c r="A9" s="7"/>
      <c r="B9" s="7"/>
      <c r="C9" s="7"/>
    </row>
    <row r="10" customFormat="false" ht="13.5" hidden="false" customHeight="true" outlineLevel="0" collapsed="false"/>
    <row r="11" customFormat="false" ht="25.5" hidden="false" customHeight="true" outlineLevel="0" collapsed="false">
      <c r="A11" s="8" t="s">
        <v>8</v>
      </c>
      <c r="B11" s="8"/>
      <c r="C11" s="8"/>
    </row>
    <row r="12" customFormat="false" ht="45.75" hidden="false" customHeight="true" outlineLevel="0" collapsed="false">
      <c r="A12" s="9" t="s">
        <v>9</v>
      </c>
      <c r="B12" s="9"/>
      <c r="C12" s="9"/>
    </row>
    <row r="13" customFormat="false" ht="45.75" hidden="false" customHeight="true" outlineLevel="0" collapsed="false">
      <c r="A13" s="10" t="s">
        <v>10</v>
      </c>
      <c r="B13" s="10"/>
      <c r="C13" s="10"/>
    </row>
    <row r="14" customFormat="false" ht="45.75" hidden="false" customHeight="true" outlineLevel="0" collapsed="false">
      <c r="A14" s="9" t="s">
        <v>11</v>
      </c>
      <c r="B14" s="9"/>
      <c r="C14" s="9"/>
    </row>
    <row r="15" customFormat="false" ht="45.75" hidden="false" customHeight="true" outlineLevel="0" collapsed="false">
      <c r="A15" s="10" t="s">
        <v>12</v>
      </c>
      <c r="B15" s="10"/>
      <c r="C15" s="10"/>
    </row>
    <row r="16" customFormat="false" ht="45.75" hidden="false" customHeight="true" outlineLevel="0" collapsed="false">
      <c r="A16" s="9" t="s">
        <v>13</v>
      </c>
      <c r="B16" s="9"/>
      <c r="C16" s="9"/>
    </row>
    <row r="17" customFormat="false" ht="45.75" hidden="false" customHeight="true" outlineLevel="0" collapsed="false">
      <c r="A17" s="10" t="s">
        <v>14</v>
      </c>
      <c r="B17" s="10"/>
      <c r="C17" s="10"/>
    </row>
    <row r="18" customFormat="false" ht="45.75" hidden="false" customHeight="true" outlineLevel="0" collapsed="false">
      <c r="A18" s="9" t="s">
        <v>15</v>
      </c>
      <c r="B18" s="9"/>
      <c r="C18" s="9"/>
    </row>
    <row r="19" customFormat="false" ht="7.5" hidden="false" customHeight="true" outlineLevel="0" collapsed="false">
      <c r="A19" s="11"/>
      <c r="B19" s="11"/>
      <c r="C19" s="11"/>
    </row>
    <row r="20" customFormat="false" ht="12" hidden="false" customHeight="true" outlineLevel="0" collapsed="false"/>
    <row r="21" customFormat="false" ht="19.5" hidden="false" customHeight="true" outlineLevel="0" collapsed="false">
      <c r="A21" s="12" t="s">
        <v>16</v>
      </c>
      <c r="B21" s="12"/>
      <c r="C21" s="12"/>
    </row>
  </sheetData>
  <mergeCells count="19">
    <mergeCell ref="A1:C1"/>
    <mergeCell ref="A2:C2"/>
    <mergeCell ref="A3:C3"/>
    <mergeCell ref="A4:C4"/>
    <mergeCell ref="A5:C5"/>
    <mergeCell ref="A6:C6"/>
    <mergeCell ref="A7:C7"/>
    <mergeCell ref="A8:C8"/>
    <mergeCell ref="A9:C9"/>
    <mergeCell ref="A11:C11"/>
    <mergeCell ref="A12:C12"/>
    <mergeCell ref="A13:C13"/>
    <mergeCell ref="A14:C14"/>
    <mergeCell ref="A15:C15"/>
    <mergeCell ref="A16:C16"/>
    <mergeCell ref="A17:C17"/>
    <mergeCell ref="A18:C18"/>
    <mergeCell ref="A19:C19"/>
    <mergeCell ref="A21:C2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6" topLeftCell="C7" activePane="bottomRight" state="frozen"/>
      <selection pane="topLeft" activeCell="A1" activeCellId="0" sqref="A1"/>
      <selection pane="topRight" activeCell="C1" activeCellId="0" sqref="C1"/>
      <selection pane="bottomLeft" activeCell="A7" activeCellId="0" sqref="A7"/>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1" width="26"/>
    <col collapsed="false" customWidth="true" hidden="false" outlineLevel="0" max="2" min="2" style="1" width="13"/>
    <col collapsed="false" customWidth="true" hidden="false" outlineLevel="0" max="14" min="3" style="1" width="9"/>
    <col collapsed="false" customWidth="true" hidden="false" outlineLevel="0" max="16" min="15" style="1" width="13"/>
  </cols>
  <sheetData>
    <row r="1" customFormat="false" ht="33.75" hidden="false" customHeight="true" outlineLevel="0" collapsed="false">
      <c r="A1" s="2" t="s">
        <v>17</v>
      </c>
      <c r="B1" s="2"/>
      <c r="C1" s="2"/>
      <c r="D1" s="2"/>
      <c r="E1" s="2"/>
      <c r="F1" s="2"/>
      <c r="G1" s="2"/>
      <c r="H1" s="2"/>
      <c r="I1" s="2"/>
      <c r="J1" s="2"/>
      <c r="K1" s="2"/>
      <c r="L1" s="2"/>
      <c r="M1" s="2"/>
      <c r="N1" s="2"/>
      <c r="O1" s="2"/>
      <c r="P1" s="2"/>
    </row>
    <row r="2" customFormat="false" ht="16.5" hidden="false" customHeight="true" outlineLevel="0" collapsed="false">
      <c r="A2" s="13" t="s">
        <v>18</v>
      </c>
      <c r="B2" s="13"/>
      <c r="C2" s="13"/>
      <c r="D2" s="13"/>
      <c r="E2" s="13"/>
      <c r="F2" s="13"/>
      <c r="G2" s="13"/>
      <c r="H2" s="13"/>
      <c r="I2" s="13"/>
      <c r="J2" s="13"/>
      <c r="K2" s="13"/>
      <c r="L2" s="13"/>
      <c r="M2" s="13"/>
      <c r="N2" s="13"/>
      <c r="O2" s="13"/>
      <c r="P2" s="13"/>
    </row>
    <row r="3" customFormat="false" ht="31.5" hidden="false" customHeight="true" outlineLevel="0" collapsed="false">
      <c r="A3" s="4" t="s">
        <v>19</v>
      </c>
      <c r="B3" s="4"/>
      <c r="C3" s="4"/>
      <c r="D3" s="4"/>
      <c r="E3" s="4"/>
      <c r="F3" s="4"/>
      <c r="G3" s="4"/>
      <c r="H3" s="4"/>
    </row>
    <row r="4" customFormat="false" ht="19.5" hidden="false" customHeight="true" outlineLevel="0" collapsed="false">
      <c r="A4" s="14" t="s">
        <v>20</v>
      </c>
      <c r="B4" s="15" t="n">
        <v>2026</v>
      </c>
      <c r="C4" s="16" t="s">
        <v>21</v>
      </c>
      <c r="D4" s="16"/>
      <c r="E4" s="16"/>
      <c r="F4" s="16"/>
      <c r="G4" s="16"/>
      <c r="H4" s="16"/>
      <c r="I4" s="16"/>
      <c r="J4" s="16"/>
      <c r="K4" s="16"/>
      <c r="L4" s="16"/>
      <c r="M4" s="16"/>
      <c r="N4" s="16"/>
      <c r="O4" s="16"/>
      <c r="P4" s="16"/>
    </row>
    <row r="5" customFormat="false" ht="7.5" hidden="false" customHeight="true" outlineLevel="0" collapsed="false"/>
    <row r="6" customFormat="false" ht="30" hidden="false" customHeight="true" outlineLevel="0" collapsed="false">
      <c r="A6" s="17" t="s">
        <v>22</v>
      </c>
      <c r="B6" s="17" t="s">
        <v>23</v>
      </c>
      <c r="C6" s="17" t="s">
        <v>24</v>
      </c>
      <c r="D6" s="17" t="s">
        <v>25</v>
      </c>
      <c r="E6" s="17" t="s">
        <v>26</v>
      </c>
      <c r="F6" s="17" t="s">
        <v>27</v>
      </c>
      <c r="G6" s="17" t="s">
        <v>28</v>
      </c>
      <c r="H6" s="17" t="s">
        <v>29</v>
      </c>
      <c r="I6" s="17" t="s">
        <v>30</v>
      </c>
      <c r="J6" s="17" t="s">
        <v>31</v>
      </c>
      <c r="K6" s="17" t="s">
        <v>32</v>
      </c>
      <c r="L6" s="17" t="s">
        <v>33</v>
      </c>
      <c r="M6" s="17" t="s">
        <v>34</v>
      </c>
      <c r="N6" s="17" t="s">
        <v>35</v>
      </c>
      <c r="O6" s="17" t="s">
        <v>36</v>
      </c>
      <c r="P6" s="17" t="s">
        <v>37</v>
      </c>
    </row>
    <row r="7" customFormat="false" ht="18" hidden="false" customHeight="true" outlineLevel="0" collapsed="false">
      <c r="A7" s="18" t="s">
        <v>38</v>
      </c>
      <c r="B7" s="19" t="n">
        <v>80</v>
      </c>
      <c r="C7" s="19" t="n">
        <v>0</v>
      </c>
      <c r="D7" s="19" t="n">
        <v>0</v>
      </c>
      <c r="E7" s="19" t="n">
        <v>0</v>
      </c>
      <c r="F7" s="19" t="n">
        <v>0</v>
      </c>
      <c r="G7" s="19" t="n">
        <v>0</v>
      </c>
      <c r="H7" s="19" t="n">
        <v>0</v>
      </c>
      <c r="I7" s="19" t="n">
        <v>0</v>
      </c>
      <c r="J7" s="19" t="n">
        <v>0</v>
      </c>
      <c r="K7" s="19" t="n">
        <v>0</v>
      </c>
      <c r="L7" s="19" t="n">
        <v>0</v>
      </c>
      <c r="M7" s="19" t="n">
        <v>0</v>
      </c>
      <c r="N7" s="19" t="n">
        <v>0</v>
      </c>
      <c r="O7" s="20" t="n">
        <f aca="false">SUM(C7:N7)</f>
        <v>0</v>
      </c>
      <c r="P7" s="21" t="n">
        <f aca="false">O7-B7*12</f>
        <v>-960</v>
      </c>
    </row>
    <row r="8" customFormat="false" ht="18" hidden="false" customHeight="true" outlineLevel="0" collapsed="false">
      <c r="A8" s="22" t="s">
        <v>39</v>
      </c>
      <c r="B8" s="19" t="n">
        <v>50</v>
      </c>
      <c r="C8" s="19" t="n">
        <v>0</v>
      </c>
      <c r="D8" s="19" t="n">
        <v>0</v>
      </c>
      <c r="E8" s="19" t="n">
        <v>0</v>
      </c>
      <c r="F8" s="19" t="n">
        <v>0</v>
      </c>
      <c r="G8" s="19" t="n">
        <v>0</v>
      </c>
      <c r="H8" s="19" t="n">
        <v>0</v>
      </c>
      <c r="I8" s="19" t="n">
        <v>0</v>
      </c>
      <c r="J8" s="19" t="n">
        <v>0</v>
      </c>
      <c r="K8" s="19" t="n">
        <v>0</v>
      </c>
      <c r="L8" s="19" t="n">
        <v>0</v>
      </c>
      <c r="M8" s="19" t="n">
        <v>0</v>
      </c>
      <c r="N8" s="19" t="n">
        <v>0</v>
      </c>
      <c r="O8" s="20" t="n">
        <f aca="false">SUM(C8:N8)</f>
        <v>0</v>
      </c>
      <c r="P8" s="23" t="n">
        <f aca="false">O8-B8*12</f>
        <v>-600</v>
      </c>
    </row>
    <row r="9" customFormat="false" ht="18" hidden="false" customHeight="true" outlineLevel="0" collapsed="false">
      <c r="A9" s="18" t="s">
        <v>40</v>
      </c>
      <c r="B9" s="19" t="n">
        <v>25</v>
      </c>
      <c r="C9" s="19" t="n">
        <v>0</v>
      </c>
      <c r="D9" s="19" t="n">
        <v>0</v>
      </c>
      <c r="E9" s="19" t="n">
        <v>0</v>
      </c>
      <c r="F9" s="19" t="n">
        <v>0</v>
      </c>
      <c r="G9" s="19" t="n">
        <v>0</v>
      </c>
      <c r="H9" s="19" t="n">
        <v>0</v>
      </c>
      <c r="I9" s="19" t="n">
        <v>0</v>
      </c>
      <c r="J9" s="19" t="n">
        <v>0</v>
      </c>
      <c r="K9" s="19" t="n">
        <v>0</v>
      </c>
      <c r="L9" s="19" t="n">
        <v>0</v>
      </c>
      <c r="M9" s="19" t="n">
        <v>0</v>
      </c>
      <c r="N9" s="19" t="n">
        <v>0</v>
      </c>
      <c r="O9" s="20" t="n">
        <f aca="false">SUM(C9:N9)</f>
        <v>0</v>
      </c>
      <c r="P9" s="21" t="n">
        <f aca="false">O9-B9*12</f>
        <v>-300</v>
      </c>
    </row>
    <row r="10" customFormat="false" ht="18" hidden="false" customHeight="true" outlineLevel="0" collapsed="false">
      <c r="A10" s="22" t="s">
        <v>41</v>
      </c>
      <c r="B10" s="19" t="n">
        <v>40</v>
      </c>
      <c r="C10" s="19" t="n">
        <v>0</v>
      </c>
      <c r="D10" s="19" t="n">
        <v>0</v>
      </c>
      <c r="E10" s="19" t="n">
        <v>0</v>
      </c>
      <c r="F10" s="19" t="n">
        <v>0</v>
      </c>
      <c r="G10" s="19" t="n">
        <v>0</v>
      </c>
      <c r="H10" s="19" t="n">
        <v>0</v>
      </c>
      <c r="I10" s="19" t="n">
        <v>0</v>
      </c>
      <c r="J10" s="19" t="n">
        <v>0</v>
      </c>
      <c r="K10" s="19" t="n">
        <v>0</v>
      </c>
      <c r="L10" s="19" t="n">
        <v>0</v>
      </c>
      <c r="M10" s="19" t="n">
        <v>0</v>
      </c>
      <c r="N10" s="19" t="n">
        <v>0</v>
      </c>
      <c r="O10" s="20" t="n">
        <f aca="false">SUM(C10:N10)</f>
        <v>0</v>
      </c>
      <c r="P10" s="23" t="n">
        <f aca="false">O10-B10*12</f>
        <v>-480</v>
      </c>
    </row>
    <row r="11" customFormat="false" ht="18" hidden="false" customHeight="true" outlineLevel="0" collapsed="false">
      <c r="A11" s="18" t="s">
        <v>42</v>
      </c>
      <c r="B11" s="19" t="n">
        <v>30</v>
      </c>
      <c r="C11" s="19" t="n">
        <v>0</v>
      </c>
      <c r="D11" s="19" t="n">
        <v>0</v>
      </c>
      <c r="E11" s="19" t="n">
        <v>0</v>
      </c>
      <c r="F11" s="19" t="n">
        <v>0</v>
      </c>
      <c r="G11" s="19" t="n">
        <v>0</v>
      </c>
      <c r="H11" s="19" t="n">
        <v>0</v>
      </c>
      <c r="I11" s="19" t="n">
        <v>0</v>
      </c>
      <c r="J11" s="19" t="n">
        <v>0</v>
      </c>
      <c r="K11" s="19" t="n">
        <v>0</v>
      </c>
      <c r="L11" s="19" t="n">
        <v>0</v>
      </c>
      <c r="M11" s="19" t="n">
        <v>0</v>
      </c>
      <c r="N11" s="19" t="n">
        <v>0</v>
      </c>
      <c r="O11" s="20" t="n">
        <f aca="false">SUM(C11:N11)</f>
        <v>0</v>
      </c>
      <c r="P11" s="21" t="n">
        <f aca="false">O11-B11*12</f>
        <v>-360</v>
      </c>
    </row>
    <row r="12" customFormat="false" ht="18" hidden="false" customHeight="true" outlineLevel="0" collapsed="false">
      <c r="A12" s="22" t="s">
        <v>43</v>
      </c>
      <c r="B12" s="19" t="n">
        <v>20</v>
      </c>
      <c r="C12" s="19" t="n">
        <v>0</v>
      </c>
      <c r="D12" s="19" t="n">
        <v>0</v>
      </c>
      <c r="E12" s="19" t="n">
        <v>0</v>
      </c>
      <c r="F12" s="19" t="n">
        <v>0</v>
      </c>
      <c r="G12" s="19" t="n">
        <v>0</v>
      </c>
      <c r="H12" s="19" t="n">
        <v>0</v>
      </c>
      <c r="I12" s="19" t="n">
        <v>0</v>
      </c>
      <c r="J12" s="19" t="n">
        <v>0</v>
      </c>
      <c r="K12" s="19" t="n">
        <v>0</v>
      </c>
      <c r="L12" s="19" t="n">
        <v>0</v>
      </c>
      <c r="M12" s="19" t="n">
        <v>0</v>
      </c>
      <c r="N12" s="19" t="n">
        <v>0</v>
      </c>
      <c r="O12" s="20" t="n">
        <f aca="false">SUM(C12:N12)</f>
        <v>0</v>
      </c>
      <c r="P12" s="23" t="n">
        <f aca="false">O12-B12*12</f>
        <v>-240</v>
      </c>
    </row>
    <row r="13" customFormat="false" ht="18" hidden="false" customHeight="true" outlineLevel="0" collapsed="false">
      <c r="A13" s="18" t="s">
        <v>44</v>
      </c>
      <c r="B13" s="19" t="n">
        <v>20</v>
      </c>
      <c r="C13" s="19" t="n">
        <v>0</v>
      </c>
      <c r="D13" s="19" t="n">
        <v>0</v>
      </c>
      <c r="E13" s="19" t="n">
        <v>0</v>
      </c>
      <c r="F13" s="19" t="n">
        <v>0</v>
      </c>
      <c r="G13" s="19" t="n">
        <v>0</v>
      </c>
      <c r="H13" s="19" t="n">
        <v>0</v>
      </c>
      <c r="I13" s="19" t="n">
        <v>0</v>
      </c>
      <c r="J13" s="19" t="n">
        <v>0</v>
      </c>
      <c r="K13" s="19" t="n">
        <v>0</v>
      </c>
      <c r="L13" s="19" t="n">
        <v>0</v>
      </c>
      <c r="M13" s="19" t="n">
        <v>0</v>
      </c>
      <c r="N13" s="19" t="n">
        <v>0</v>
      </c>
      <c r="O13" s="20" t="n">
        <f aca="false">SUM(C13:N13)</f>
        <v>0</v>
      </c>
      <c r="P13" s="21" t="n">
        <f aca="false">O13-B13*12</f>
        <v>-240</v>
      </c>
    </row>
    <row r="14" customFormat="false" ht="18" hidden="false" customHeight="true" outlineLevel="0" collapsed="false">
      <c r="A14" s="22" t="s">
        <v>45</v>
      </c>
      <c r="B14" s="19" t="n">
        <v>5</v>
      </c>
      <c r="C14" s="19" t="n">
        <v>0</v>
      </c>
      <c r="D14" s="19" t="n">
        <v>0</v>
      </c>
      <c r="E14" s="19" t="n">
        <v>0</v>
      </c>
      <c r="F14" s="19" t="n">
        <v>0</v>
      </c>
      <c r="G14" s="19" t="n">
        <v>0</v>
      </c>
      <c r="H14" s="19" t="n">
        <v>0</v>
      </c>
      <c r="I14" s="19" t="n">
        <v>0</v>
      </c>
      <c r="J14" s="19" t="n">
        <v>0</v>
      </c>
      <c r="K14" s="19" t="n">
        <v>0</v>
      </c>
      <c r="L14" s="19" t="n">
        <v>0</v>
      </c>
      <c r="M14" s="19" t="n">
        <v>0</v>
      </c>
      <c r="N14" s="19" t="n">
        <v>0</v>
      </c>
      <c r="O14" s="20" t="n">
        <f aca="false">SUM(C14:N14)</f>
        <v>0</v>
      </c>
      <c r="P14" s="23" t="n">
        <f aca="false">O14-B14*12</f>
        <v>-60</v>
      </c>
    </row>
    <row r="15" customFormat="false" ht="18" hidden="false" customHeight="true" outlineLevel="0" collapsed="false">
      <c r="A15" s="18" t="s">
        <v>46</v>
      </c>
      <c r="B15" s="19" t="n">
        <v>50</v>
      </c>
      <c r="C15" s="19" t="n">
        <v>0</v>
      </c>
      <c r="D15" s="19" t="n">
        <v>0</v>
      </c>
      <c r="E15" s="19" t="n">
        <v>0</v>
      </c>
      <c r="F15" s="19" t="n">
        <v>0</v>
      </c>
      <c r="G15" s="19" t="n">
        <v>0</v>
      </c>
      <c r="H15" s="19" t="n">
        <v>0</v>
      </c>
      <c r="I15" s="19" t="n">
        <v>0</v>
      </c>
      <c r="J15" s="19" t="n">
        <v>0</v>
      </c>
      <c r="K15" s="19" t="n">
        <v>0</v>
      </c>
      <c r="L15" s="19" t="n">
        <v>0</v>
      </c>
      <c r="M15" s="19" t="n">
        <v>0</v>
      </c>
      <c r="N15" s="19" t="n">
        <v>0</v>
      </c>
      <c r="O15" s="20" t="n">
        <f aca="false">SUM(C15:N15)</f>
        <v>0</v>
      </c>
      <c r="P15" s="21" t="n">
        <f aca="false">O15-B15*12</f>
        <v>-600</v>
      </c>
    </row>
    <row r="16" customFormat="false" ht="18" hidden="false" customHeight="true" outlineLevel="0" collapsed="false">
      <c r="A16" s="22" t="s">
        <v>47</v>
      </c>
      <c r="B16" s="19" t="n">
        <v>20</v>
      </c>
      <c r="C16" s="19" t="n">
        <v>0</v>
      </c>
      <c r="D16" s="19" t="n">
        <v>0</v>
      </c>
      <c r="E16" s="19" t="n">
        <v>0</v>
      </c>
      <c r="F16" s="19" t="n">
        <v>0</v>
      </c>
      <c r="G16" s="19" t="n">
        <v>0</v>
      </c>
      <c r="H16" s="19" t="n">
        <v>0</v>
      </c>
      <c r="I16" s="19" t="n">
        <v>0</v>
      </c>
      <c r="J16" s="19" t="n">
        <v>0</v>
      </c>
      <c r="K16" s="19" t="n">
        <v>0</v>
      </c>
      <c r="L16" s="19" t="n">
        <v>0</v>
      </c>
      <c r="M16" s="19" t="n">
        <v>0</v>
      </c>
      <c r="N16" s="19" t="n">
        <v>0</v>
      </c>
      <c r="O16" s="20" t="n">
        <f aca="false">SUM(C16:N16)</f>
        <v>0</v>
      </c>
      <c r="P16" s="23" t="n">
        <f aca="false">O16-B16*12</f>
        <v>-240</v>
      </c>
    </row>
    <row r="17" customFormat="false" ht="21.75" hidden="false" customHeight="true" outlineLevel="0" collapsed="false">
      <c r="A17" s="24" t="s">
        <v>48</v>
      </c>
      <c r="B17" s="25" t="n">
        <f aca="false">SUM(B7:B16)</f>
        <v>340</v>
      </c>
      <c r="C17" s="25" t="n">
        <f aca="false">SUM(C7:C16)</f>
        <v>0</v>
      </c>
      <c r="D17" s="25" t="n">
        <f aca="false">SUM(D7:D16)</f>
        <v>0</v>
      </c>
      <c r="E17" s="25" t="n">
        <f aca="false">SUM(E7:E16)</f>
        <v>0</v>
      </c>
      <c r="F17" s="25" t="n">
        <f aca="false">SUM(F7:F16)</f>
        <v>0</v>
      </c>
      <c r="G17" s="25" t="n">
        <f aca="false">SUM(G7:G16)</f>
        <v>0</v>
      </c>
      <c r="H17" s="25" t="n">
        <f aca="false">SUM(H7:H16)</f>
        <v>0</v>
      </c>
      <c r="I17" s="25" t="n">
        <f aca="false">SUM(I7:I16)</f>
        <v>0</v>
      </c>
      <c r="J17" s="25" t="n">
        <f aca="false">SUM(J7:J16)</f>
        <v>0</v>
      </c>
      <c r="K17" s="25" t="n">
        <f aca="false">SUM(K7:K16)</f>
        <v>0</v>
      </c>
      <c r="L17" s="25" t="n">
        <f aca="false">SUM(L7:L16)</f>
        <v>0</v>
      </c>
      <c r="M17" s="25" t="n">
        <f aca="false">SUM(M7:M16)</f>
        <v>0</v>
      </c>
      <c r="N17" s="25" t="n">
        <f aca="false">SUM(N7:N16)</f>
        <v>0</v>
      </c>
      <c r="O17" s="25" t="n">
        <f aca="false">SUM(O7:O16)</f>
        <v>0</v>
      </c>
      <c r="P17" s="26" t="n">
        <f aca="false">SUM(P7:P16)</f>
        <v>-4080</v>
      </c>
    </row>
    <row r="19" customFormat="false" ht="19.5" hidden="false" customHeight="true" outlineLevel="0" collapsed="false">
      <c r="A19" s="27" t="s">
        <v>49</v>
      </c>
      <c r="B19" s="27"/>
      <c r="C19" s="27"/>
    </row>
    <row r="20" customFormat="false" ht="18" hidden="false" customHeight="true" outlineLevel="0" collapsed="false">
      <c r="A20" s="28" t="s">
        <v>50</v>
      </c>
      <c r="B20" s="28"/>
      <c r="C20" s="29" t="n">
        <f aca="false">O17</f>
        <v>0</v>
      </c>
    </row>
    <row r="21" customFormat="false" ht="18" hidden="false" customHeight="true" outlineLevel="0" collapsed="false">
      <c r="A21" s="30" t="s">
        <v>51</v>
      </c>
      <c r="B21" s="30"/>
      <c r="C21" s="31" t="n">
        <f aca="false">O17/12</f>
        <v>0</v>
      </c>
    </row>
    <row r="22" customFormat="false" ht="18" hidden="false" customHeight="true" outlineLevel="0" collapsed="false">
      <c r="A22" s="28" t="s">
        <v>52</v>
      </c>
      <c r="B22" s="28"/>
      <c r="C22" s="32" t="n">
        <f aca="false">O17/365</f>
        <v>0</v>
      </c>
    </row>
    <row r="23" customFormat="false" ht="18" hidden="false" customHeight="true" outlineLevel="0" collapsed="false">
      <c r="A23" s="30" t="s">
        <v>53</v>
      </c>
      <c r="B23" s="30"/>
      <c r="C23" s="31" t="n">
        <f aca="false">B17*12</f>
        <v>4080</v>
      </c>
    </row>
    <row r="24" customFormat="false" ht="18" hidden="false" customHeight="true" outlineLevel="0" collapsed="false">
      <c r="A24" s="28" t="s">
        <v>54</v>
      </c>
      <c r="B24" s="28"/>
      <c r="C24" s="21" t="n">
        <f aca="false">O17-B17*12</f>
        <v>-4080</v>
      </c>
    </row>
  </sheetData>
  <mergeCells count="10">
    <mergeCell ref="A1:P1"/>
    <mergeCell ref="A2:P2"/>
    <mergeCell ref="A3:H3"/>
    <mergeCell ref="C4:P4"/>
    <mergeCell ref="A19:C19"/>
    <mergeCell ref="A20:B20"/>
    <mergeCell ref="A21:B21"/>
    <mergeCell ref="A22:B22"/>
    <mergeCell ref="A23:B23"/>
    <mergeCell ref="A24:B2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6" topLeftCell="A7"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13"/>
    <col collapsed="false" customWidth="true" hidden="false" outlineLevel="0" max="2" min="2" style="1" width="28"/>
    <col collapsed="false" customWidth="true" hidden="false" outlineLevel="0" max="3" min="3" style="1" width="22"/>
    <col collapsed="false" customWidth="true" hidden="false" outlineLevel="0" max="4" min="4" style="1" width="16"/>
    <col collapsed="false" customWidth="true" hidden="false" outlineLevel="0" max="5" min="5" style="1" width="32"/>
    <col collapsed="false" customWidth="true" hidden="false" outlineLevel="0" max="6" min="6" style="1" width="13"/>
    <col collapsed="false" customWidth="true" hidden="false" outlineLevel="0" max="8" min="7" style="1" width="16"/>
    <col collapsed="false" customWidth="true" hidden="false" outlineLevel="0" max="9" min="9" style="1" width="30"/>
  </cols>
  <sheetData>
    <row r="1" customFormat="false" ht="33.75" hidden="false" customHeight="true" outlineLevel="0" collapsed="false">
      <c r="A1" s="2" t="s">
        <v>55</v>
      </c>
      <c r="B1" s="2"/>
      <c r="C1" s="2"/>
      <c r="D1" s="2"/>
      <c r="E1" s="2"/>
      <c r="F1" s="2"/>
      <c r="G1" s="2"/>
      <c r="H1" s="2"/>
      <c r="I1" s="2"/>
    </row>
    <row r="2" customFormat="false" ht="16.5" hidden="false" customHeight="true" outlineLevel="0" collapsed="false">
      <c r="A2" s="13" t="s">
        <v>56</v>
      </c>
      <c r="B2" s="13"/>
      <c r="C2" s="13"/>
      <c r="D2" s="13"/>
      <c r="E2" s="13"/>
      <c r="F2" s="13"/>
      <c r="G2" s="13"/>
      <c r="H2" s="13"/>
      <c r="I2" s="13"/>
    </row>
    <row r="3" customFormat="false" ht="31.5" hidden="false" customHeight="true" outlineLevel="0" collapsed="false">
      <c r="A3" s="4" t="s">
        <v>57</v>
      </c>
      <c r="B3" s="4"/>
      <c r="C3" s="4"/>
      <c r="D3" s="4"/>
      <c r="E3" s="4"/>
      <c r="F3" s="4"/>
      <c r="G3" s="4"/>
      <c r="H3" s="4"/>
    </row>
    <row r="4" customFormat="false" ht="19.5" hidden="false" customHeight="true" outlineLevel="0" collapsed="false">
      <c r="A4" s="14" t="s">
        <v>58</v>
      </c>
      <c r="B4" s="33"/>
      <c r="C4" s="33"/>
      <c r="D4" s="14" t="s">
        <v>59</v>
      </c>
      <c r="E4" s="15" t="n">
        <v>2026</v>
      </c>
    </row>
    <row r="5" customFormat="false" ht="7.5" hidden="false" customHeight="true" outlineLevel="0" collapsed="false"/>
    <row r="6" customFormat="false" ht="30" hidden="false" customHeight="true" outlineLevel="0" collapsed="false">
      <c r="A6" s="17" t="s">
        <v>60</v>
      </c>
      <c r="B6" s="17" t="s">
        <v>61</v>
      </c>
      <c r="C6" s="17" t="s">
        <v>62</v>
      </c>
      <c r="D6" s="17" t="s">
        <v>63</v>
      </c>
      <c r="E6" s="17" t="s">
        <v>64</v>
      </c>
      <c r="F6" s="17" t="s">
        <v>65</v>
      </c>
      <c r="G6" s="17" t="s">
        <v>66</v>
      </c>
      <c r="H6" s="17" t="s">
        <v>67</v>
      </c>
      <c r="I6" s="17" t="s">
        <v>68</v>
      </c>
    </row>
    <row r="7" customFormat="false" ht="18" hidden="false" customHeight="true" outlineLevel="0" collapsed="false">
      <c r="A7" s="34"/>
      <c r="B7" s="34"/>
      <c r="C7" s="34"/>
      <c r="D7" s="34"/>
      <c r="E7" s="34"/>
      <c r="F7" s="35" t="n">
        <v>0</v>
      </c>
      <c r="G7" s="35" t="n">
        <v>0</v>
      </c>
      <c r="H7" s="32" t="str">
        <f aca="false">IF(F7=0,"-",F7-G7)</f>
        <v>-</v>
      </c>
      <c r="I7" s="34"/>
    </row>
    <row r="8" customFormat="false" ht="18" hidden="false" customHeight="true" outlineLevel="0" collapsed="false">
      <c r="A8" s="34"/>
      <c r="B8" s="34"/>
      <c r="C8" s="34"/>
      <c r="D8" s="34"/>
      <c r="E8" s="34"/>
      <c r="F8" s="35" t="n">
        <v>0</v>
      </c>
      <c r="G8" s="35" t="n">
        <v>0</v>
      </c>
      <c r="H8" s="36" t="str">
        <f aca="false">IF(F8=0,"-",F8-G8)</f>
        <v>-</v>
      </c>
      <c r="I8" s="34"/>
    </row>
    <row r="9" customFormat="false" ht="18" hidden="false" customHeight="true" outlineLevel="0" collapsed="false">
      <c r="A9" s="34"/>
      <c r="B9" s="34"/>
      <c r="C9" s="34"/>
      <c r="D9" s="34"/>
      <c r="E9" s="34"/>
      <c r="F9" s="35" t="n">
        <v>0</v>
      </c>
      <c r="G9" s="35" t="n">
        <v>0</v>
      </c>
      <c r="H9" s="32" t="str">
        <f aca="false">IF(F9=0,"-",F9-G9)</f>
        <v>-</v>
      </c>
      <c r="I9" s="34"/>
    </row>
    <row r="10" customFormat="false" ht="18" hidden="false" customHeight="true" outlineLevel="0" collapsed="false">
      <c r="A10" s="34"/>
      <c r="B10" s="34"/>
      <c r="C10" s="34"/>
      <c r="D10" s="34"/>
      <c r="E10" s="34"/>
      <c r="F10" s="35" t="n">
        <v>0</v>
      </c>
      <c r="G10" s="35" t="n">
        <v>0</v>
      </c>
      <c r="H10" s="36" t="str">
        <f aca="false">IF(F10=0,"-",F10-G10)</f>
        <v>-</v>
      </c>
      <c r="I10" s="34"/>
    </row>
    <row r="11" customFormat="false" ht="18" hidden="false" customHeight="true" outlineLevel="0" collapsed="false">
      <c r="A11" s="34"/>
      <c r="B11" s="34"/>
      <c r="C11" s="34"/>
      <c r="D11" s="34"/>
      <c r="E11" s="34"/>
      <c r="F11" s="35" t="n">
        <v>0</v>
      </c>
      <c r="G11" s="35" t="n">
        <v>0</v>
      </c>
      <c r="H11" s="32" t="str">
        <f aca="false">IF(F11=0,"-",F11-G11)</f>
        <v>-</v>
      </c>
      <c r="I11" s="34"/>
    </row>
    <row r="12" customFormat="false" ht="18" hidden="false" customHeight="true" outlineLevel="0" collapsed="false">
      <c r="A12" s="34"/>
      <c r="B12" s="34"/>
      <c r="C12" s="34"/>
      <c r="D12" s="34"/>
      <c r="E12" s="34"/>
      <c r="F12" s="35" t="n">
        <v>0</v>
      </c>
      <c r="G12" s="35" t="n">
        <v>0</v>
      </c>
      <c r="H12" s="36" t="str">
        <f aca="false">IF(F12=0,"-",F12-G12)</f>
        <v>-</v>
      </c>
      <c r="I12" s="34"/>
    </row>
    <row r="13" customFormat="false" ht="18" hidden="false" customHeight="true" outlineLevel="0" collapsed="false">
      <c r="A13" s="34"/>
      <c r="B13" s="34"/>
      <c r="C13" s="34"/>
      <c r="D13" s="34"/>
      <c r="E13" s="34"/>
      <c r="F13" s="35" t="n">
        <v>0</v>
      </c>
      <c r="G13" s="35" t="n">
        <v>0</v>
      </c>
      <c r="H13" s="32" t="str">
        <f aca="false">IF(F13=0,"-",F13-G13)</f>
        <v>-</v>
      </c>
      <c r="I13" s="34"/>
    </row>
    <row r="14" customFormat="false" ht="18" hidden="false" customHeight="true" outlineLevel="0" collapsed="false">
      <c r="A14" s="34"/>
      <c r="B14" s="34"/>
      <c r="C14" s="34"/>
      <c r="D14" s="34"/>
      <c r="E14" s="34"/>
      <c r="F14" s="35" t="n">
        <v>0</v>
      </c>
      <c r="G14" s="35" t="n">
        <v>0</v>
      </c>
      <c r="H14" s="36" t="str">
        <f aca="false">IF(F14=0,"-",F14-G14)</f>
        <v>-</v>
      </c>
      <c r="I14" s="34"/>
    </row>
    <row r="15" customFormat="false" ht="18" hidden="false" customHeight="true" outlineLevel="0" collapsed="false">
      <c r="A15" s="34"/>
      <c r="B15" s="34"/>
      <c r="C15" s="34"/>
      <c r="D15" s="34"/>
      <c r="E15" s="34"/>
      <c r="F15" s="35" t="n">
        <v>0</v>
      </c>
      <c r="G15" s="35" t="n">
        <v>0</v>
      </c>
      <c r="H15" s="32" t="str">
        <f aca="false">IF(F15=0,"-",F15-G15)</f>
        <v>-</v>
      </c>
      <c r="I15" s="34"/>
    </row>
    <row r="16" customFormat="false" ht="18" hidden="false" customHeight="true" outlineLevel="0" collapsed="false">
      <c r="A16" s="34"/>
      <c r="B16" s="34"/>
      <c r="C16" s="34"/>
      <c r="D16" s="34"/>
      <c r="E16" s="34"/>
      <c r="F16" s="35" t="n">
        <v>0</v>
      </c>
      <c r="G16" s="35" t="n">
        <v>0</v>
      </c>
      <c r="H16" s="36" t="str">
        <f aca="false">IF(F16=0,"-",F16-G16)</f>
        <v>-</v>
      </c>
      <c r="I16" s="34"/>
    </row>
    <row r="17" customFormat="false" ht="18" hidden="false" customHeight="true" outlineLevel="0" collapsed="false">
      <c r="A17" s="34"/>
      <c r="B17" s="34"/>
      <c r="C17" s="34"/>
      <c r="D17" s="34"/>
      <c r="E17" s="34"/>
      <c r="F17" s="35" t="n">
        <v>0</v>
      </c>
      <c r="G17" s="35" t="n">
        <v>0</v>
      </c>
      <c r="H17" s="32" t="str">
        <f aca="false">IF(F17=0,"-",F17-G17)</f>
        <v>-</v>
      </c>
      <c r="I17" s="34"/>
    </row>
    <row r="18" customFormat="false" ht="18" hidden="false" customHeight="true" outlineLevel="0" collapsed="false">
      <c r="A18" s="34"/>
      <c r="B18" s="34"/>
      <c r="C18" s="34"/>
      <c r="D18" s="34"/>
      <c r="E18" s="34"/>
      <c r="F18" s="35" t="n">
        <v>0</v>
      </c>
      <c r="G18" s="35" t="n">
        <v>0</v>
      </c>
      <c r="H18" s="36" t="str">
        <f aca="false">IF(F18=0,"-",F18-G18)</f>
        <v>-</v>
      </c>
      <c r="I18" s="34"/>
    </row>
    <row r="19" customFormat="false" ht="18" hidden="false" customHeight="true" outlineLevel="0" collapsed="false">
      <c r="A19" s="34"/>
      <c r="B19" s="34"/>
      <c r="C19" s="34"/>
      <c r="D19" s="34"/>
      <c r="E19" s="34"/>
      <c r="F19" s="35" t="n">
        <v>0</v>
      </c>
      <c r="G19" s="35" t="n">
        <v>0</v>
      </c>
      <c r="H19" s="32" t="str">
        <f aca="false">IF(F19=0,"-",F19-G19)</f>
        <v>-</v>
      </c>
      <c r="I19" s="34"/>
    </row>
    <row r="20" customFormat="false" ht="18" hidden="false" customHeight="true" outlineLevel="0" collapsed="false">
      <c r="A20" s="34"/>
      <c r="B20" s="34"/>
      <c r="C20" s="34"/>
      <c r="D20" s="34"/>
      <c r="E20" s="34"/>
      <c r="F20" s="35" t="n">
        <v>0</v>
      </c>
      <c r="G20" s="35" t="n">
        <v>0</v>
      </c>
      <c r="H20" s="36" t="str">
        <f aca="false">IF(F20=0,"-",F20-G20)</f>
        <v>-</v>
      </c>
      <c r="I20" s="34"/>
    </row>
    <row r="21" customFormat="false" ht="18" hidden="false" customHeight="true" outlineLevel="0" collapsed="false">
      <c r="A21" s="34"/>
      <c r="B21" s="34"/>
      <c r="C21" s="34"/>
      <c r="D21" s="34"/>
      <c r="E21" s="34"/>
      <c r="F21" s="35" t="n">
        <v>0</v>
      </c>
      <c r="G21" s="35" t="n">
        <v>0</v>
      </c>
      <c r="H21" s="32" t="str">
        <f aca="false">IF(F21=0,"-",F21-G21)</f>
        <v>-</v>
      </c>
      <c r="I21" s="34"/>
    </row>
    <row r="22" customFormat="false" ht="18" hidden="false" customHeight="true" outlineLevel="0" collapsed="false">
      <c r="A22" s="34"/>
      <c r="B22" s="34"/>
      <c r="C22" s="34"/>
      <c r="D22" s="34"/>
      <c r="E22" s="34"/>
      <c r="F22" s="35" t="n">
        <v>0</v>
      </c>
      <c r="G22" s="35" t="n">
        <v>0</v>
      </c>
      <c r="H22" s="36" t="str">
        <f aca="false">IF(F22=0,"-",F22-G22)</f>
        <v>-</v>
      </c>
      <c r="I22" s="34"/>
    </row>
    <row r="23" customFormat="false" ht="18" hidden="false" customHeight="true" outlineLevel="0" collapsed="false">
      <c r="A23" s="34"/>
      <c r="B23" s="34"/>
      <c r="C23" s="34"/>
      <c r="D23" s="34"/>
      <c r="E23" s="34"/>
      <c r="F23" s="35" t="n">
        <v>0</v>
      </c>
      <c r="G23" s="35" t="n">
        <v>0</v>
      </c>
      <c r="H23" s="32" t="str">
        <f aca="false">IF(F23=0,"-",F23-G23)</f>
        <v>-</v>
      </c>
      <c r="I23" s="34"/>
    </row>
    <row r="24" customFormat="false" ht="18" hidden="false" customHeight="true" outlineLevel="0" collapsed="false">
      <c r="A24" s="34"/>
      <c r="B24" s="34"/>
      <c r="C24" s="34"/>
      <c r="D24" s="34"/>
      <c r="E24" s="34"/>
      <c r="F24" s="35" t="n">
        <v>0</v>
      </c>
      <c r="G24" s="35" t="n">
        <v>0</v>
      </c>
      <c r="H24" s="36" t="str">
        <f aca="false">IF(F24=0,"-",F24-G24)</f>
        <v>-</v>
      </c>
      <c r="I24" s="34"/>
    </row>
    <row r="25" customFormat="false" ht="18" hidden="false" customHeight="true" outlineLevel="0" collapsed="false">
      <c r="A25" s="34"/>
      <c r="B25" s="34"/>
      <c r="C25" s="34"/>
      <c r="D25" s="34"/>
      <c r="E25" s="34"/>
      <c r="F25" s="35" t="n">
        <v>0</v>
      </c>
      <c r="G25" s="35" t="n">
        <v>0</v>
      </c>
      <c r="H25" s="32" t="str">
        <f aca="false">IF(F25=0,"-",F25-G25)</f>
        <v>-</v>
      </c>
      <c r="I25" s="34"/>
    </row>
    <row r="26" customFormat="false" ht="18" hidden="false" customHeight="true" outlineLevel="0" collapsed="false">
      <c r="A26" s="34"/>
      <c r="B26" s="34"/>
      <c r="C26" s="34"/>
      <c r="D26" s="34"/>
      <c r="E26" s="34"/>
      <c r="F26" s="35" t="n">
        <v>0</v>
      </c>
      <c r="G26" s="35" t="n">
        <v>0</v>
      </c>
      <c r="H26" s="36" t="str">
        <f aca="false">IF(F26=0,"-",F26-G26)</f>
        <v>-</v>
      </c>
      <c r="I26" s="34"/>
    </row>
    <row r="27" customFormat="false" ht="18" hidden="false" customHeight="true" outlineLevel="0" collapsed="false">
      <c r="A27" s="34"/>
      <c r="B27" s="34"/>
      <c r="C27" s="34"/>
      <c r="D27" s="34"/>
      <c r="E27" s="34"/>
      <c r="F27" s="35" t="n">
        <v>0</v>
      </c>
      <c r="G27" s="35" t="n">
        <v>0</v>
      </c>
      <c r="H27" s="32" t="str">
        <f aca="false">IF(F27=0,"-",F27-G27)</f>
        <v>-</v>
      </c>
      <c r="I27" s="34"/>
    </row>
    <row r="28" customFormat="false" ht="18" hidden="false" customHeight="true" outlineLevel="0" collapsed="false">
      <c r="A28" s="34"/>
      <c r="B28" s="34"/>
      <c r="C28" s="34"/>
      <c r="D28" s="34"/>
      <c r="E28" s="34"/>
      <c r="F28" s="35" t="n">
        <v>0</v>
      </c>
      <c r="G28" s="35" t="n">
        <v>0</v>
      </c>
      <c r="H28" s="36" t="str">
        <f aca="false">IF(F28=0,"-",F28-G28)</f>
        <v>-</v>
      </c>
      <c r="I28" s="34"/>
    </row>
    <row r="29" customFormat="false" ht="18" hidden="false" customHeight="true" outlineLevel="0" collapsed="false">
      <c r="A29" s="34"/>
      <c r="B29" s="34"/>
      <c r="C29" s="34"/>
      <c r="D29" s="34"/>
      <c r="E29" s="34"/>
      <c r="F29" s="35" t="n">
        <v>0</v>
      </c>
      <c r="G29" s="35" t="n">
        <v>0</v>
      </c>
      <c r="H29" s="32" t="str">
        <f aca="false">IF(F29=0,"-",F29-G29)</f>
        <v>-</v>
      </c>
      <c r="I29" s="34"/>
    </row>
    <row r="30" customFormat="false" ht="18" hidden="false" customHeight="true" outlineLevel="0" collapsed="false">
      <c r="A30" s="34"/>
      <c r="B30" s="34"/>
      <c r="C30" s="34"/>
      <c r="D30" s="34"/>
      <c r="E30" s="34"/>
      <c r="F30" s="35" t="n">
        <v>0</v>
      </c>
      <c r="G30" s="35" t="n">
        <v>0</v>
      </c>
      <c r="H30" s="36" t="str">
        <f aca="false">IF(F30=0,"-",F30-G30)</f>
        <v>-</v>
      </c>
      <c r="I30" s="34"/>
    </row>
    <row r="31" customFormat="false" ht="18" hidden="false" customHeight="true" outlineLevel="0" collapsed="false">
      <c r="A31" s="34"/>
      <c r="B31" s="34"/>
      <c r="C31" s="34"/>
      <c r="D31" s="34"/>
      <c r="E31" s="34"/>
      <c r="F31" s="35" t="n">
        <v>0</v>
      </c>
      <c r="G31" s="35" t="n">
        <v>0</v>
      </c>
      <c r="H31" s="32" t="str">
        <f aca="false">IF(F31=0,"-",F31-G31)</f>
        <v>-</v>
      </c>
      <c r="I31" s="34"/>
    </row>
    <row r="32" customFormat="false" ht="18" hidden="false" customHeight="true" outlineLevel="0" collapsed="false">
      <c r="A32" s="34"/>
      <c r="B32" s="34"/>
      <c r="C32" s="34"/>
      <c r="D32" s="34"/>
      <c r="E32" s="34"/>
      <c r="F32" s="35" t="n">
        <v>0</v>
      </c>
      <c r="G32" s="35" t="n">
        <v>0</v>
      </c>
      <c r="H32" s="36" t="str">
        <f aca="false">IF(F32=0,"-",F32-G32)</f>
        <v>-</v>
      </c>
      <c r="I32" s="34"/>
    </row>
    <row r="33" customFormat="false" ht="18" hidden="false" customHeight="true" outlineLevel="0" collapsed="false">
      <c r="A33" s="34"/>
      <c r="B33" s="34"/>
      <c r="C33" s="34"/>
      <c r="D33" s="34"/>
      <c r="E33" s="34"/>
      <c r="F33" s="35" t="n">
        <v>0</v>
      </c>
      <c r="G33" s="35" t="n">
        <v>0</v>
      </c>
      <c r="H33" s="32" t="str">
        <f aca="false">IF(F33=0,"-",F33-G33)</f>
        <v>-</v>
      </c>
      <c r="I33" s="34"/>
    </row>
    <row r="34" customFormat="false" ht="18" hidden="false" customHeight="true" outlineLevel="0" collapsed="false">
      <c r="A34" s="34"/>
      <c r="B34" s="34"/>
      <c r="C34" s="34"/>
      <c r="D34" s="34"/>
      <c r="E34" s="34"/>
      <c r="F34" s="35" t="n">
        <v>0</v>
      </c>
      <c r="G34" s="35" t="n">
        <v>0</v>
      </c>
      <c r="H34" s="36" t="str">
        <f aca="false">IF(F34=0,"-",F34-G34)</f>
        <v>-</v>
      </c>
      <c r="I34" s="34"/>
    </row>
    <row r="35" customFormat="false" ht="18" hidden="false" customHeight="true" outlineLevel="0" collapsed="false">
      <c r="A35" s="34"/>
      <c r="B35" s="34"/>
      <c r="C35" s="34"/>
      <c r="D35" s="34"/>
      <c r="E35" s="34"/>
      <c r="F35" s="35" t="n">
        <v>0</v>
      </c>
      <c r="G35" s="35" t="n">
        <v>0</v>
      </c>
      <c r="H35" s="32" t="str">
        <f aca="false">IF(F35=0,"-",F35-G35)</f>
        <v>-</v>
      </c>
      <c r="I35" s="34"/>
    </row>
    <row r="36" customFormat="false" ht="18" hidden="false" customHeight="true" outlineLevel="0" collapsed="false">
      <c r="A36" s="34"/>
      <c r="B36" s="34"/>
      <c r="C36" s="34"/>
      <c r="D36" s="34"/>
      <c r="E36" s="34"/>
      <c r="F36" s="35" t="n">
        <v>0</v>
      </c>
      <c r="G36" s="35" t="n">
        <v>0</v>
      </c>
      <c r="H36" s="36" t="str">
        <f aca="false">IF(F36=0,"-",F36-G36)</f>
        <v>-</v>
      </c>
      <c r="I36" s="34"/>
    </row>
    <row r="37" customFormat="false" ht="21.75" hidden="false" customHeight="true" outlineLevel="0" collapsed="false">
      <c r="A37" s="24" t="s">
        <v>69</v>
      </c>
      <c r="B37" s="37"/>
      <c r="C37" s="37"/>
      <c r="D37" s="37"/>
      <c r="E37" s="37"/>
      <c r="F37" s="38" t="n">
        <f aca="false">SUMIF(F7:F36,"&gt;0")</f>
        <v>0</v>
      </c>
      <c r="G37" s="38" t="n">
        <f aca="false">SUMIF(G7:G36,"&gt;0")</f>
        <v>0</v>
      </c>
      <c r="H37" s="38" t="n">
        <f aca="false">F37-G37</f>
        <v>0</v>
      </c>
      <c r="I37" s="37"/>
    </row>
    <row r="39" customFormat="false" ht="19.5" hidden="false" customHeight="true" outlineLevel="0" collapsed="false">
      <c r="A39" s="27" t="s">
        <v>70</v>
      </c>
      <c r="B39" s="27"/>
      <c r="C39" s="27"/>
    </row>
    <row r="40" customFormat="false" ht="18" hidden="false" customHeight="true" outlineLevel="0" collapsed="false">
      <c r="A40" s="28" t="s">
        <v>71</v>
      </c>
      <c r="B40" s="28"/>
      <c r="C40" s="39" t="n">
        <f aca="false">COUNTA(A7:A36)</f>
        <v>0</v>
      </c>
    </row>
    <row r="41" customFormat="false" ht="18" hidden="false" customHeight="true" outlineLevel="0" collapsed="false">
      <c r="A41" s="30" t="s">
        <v>72</v>
      </c>
      <c r="B41" s="30"/>
      <c r="C41" s="40" t="n">
        <f aca="false">COUNTIF(D7:D36,"Emergency")</f>
        <v>0</v>
      </c>
    </row>
    <row r="42" customFormat="false" ht="18" hidden="false" customHeight="true" outlineLevel="0" collapsed="false">
      <c r="A42" s="28" t="s">
        <v>73</v>
      </c>
      <c r="B42" s="28"/>
      <c r="C42" s="32" t="n">
        <f aca="false">F37</f>
        <v>0</v>
      </c>
    </row>
    <row r="43" customFormat="false" ht="18" hidden="false" customHeight="true" outlineLevel="0" collapsed="false">
      <c r="A43" s="30" t="s">
        <v>74</v>
      </c>
      <c r="B43" s="30"/>
      <c r="C43" s="36" t="n">
        <f aca="false">G37</f>
        <v>0</v>
      </c>
    </row>
    <row r="44" customFormat="false" ht="18" hidden="false" customHeight="true" outlineLevel="0" collapsed="false">
      <c r="A44" s="28" t="s">
        <v>75</v>
      </c>
      <c r="B44" s="28"/>
      <c r="C44" s="32" t="n">
        <f aca="false">H37</f>
        <v>0</v>
      </c>
    </row>
    <row r="45" customFormat="false" ht="18" hidden="false" customHeight="true" outlineLevel="0" collapsed="false">
      <c r="A45" s="30" t="s">
        <v>76</v>
      </c>
      <c r="B45" s="30"/>
      <c r="C45" s="36" t="n">
        <f aca="false">IFERROR(F37/COUNTA(A7:A36),0)</f>
        <v>0</v>
      </c>
    </row>
  </sheetData>
  <mergeCells count="11">
    <mergeCell ref="A1:I1"/>
    <mergeCell ref="A2:I2"/>
    <mergeCell ref="A3:H3"/>
    <mergeCell ref="B4:C4"/>
    <mergeCell ref="A39:C39"/>
    <mergeCell ref="A40:B40"/>
    <mergeCell ref="A41:B41"/>
    <mergeCell ref="A42:B42"/>
    <mergeCell ref="A43:B43"/>
    <mergeCell ref="A44:B44"/>
    <mergeCell ref="A45:B45"/>
  </mergeCells>
  <dataValidations count="1">
    <dataValidation allowBlank="true" errorStyle="stop" operator="between" showDropDown="false" showErrorMessage="false" showInputMessage="false" sqref="D7:D36" type="list">
      <formula1>"Routine,Wellness,Vaccination,Emergency,Surgery,Specialist,Dental,Other"</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6" topLeftCell="A7"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13"/>
    <col collapsed="false" customWidth="true" hidden="false" outlineLevel="0" max="2" min="2" style="1" width="26"/>
    <col collapsed="false" customWidth="true" hidden="false" outlineLevel="0" max="3" min="3" style="1" width="22"/>
    <col collapsed="false" customWidth="true" hidden="false" outlineLevel="0" max="4" min="4" style="1" width="13"/>
    <col collapsed="false" customWidth="true" hidden="false" outlineLevel="0" max="5" min="5" style="1" width="18"/>
    <col collapsed="false" customWidth="true" hidden="false" outlineLevel="0" max="6" min="6" style="1" width="30"/>
  </cols>
  <sheetData>
    <row r="1" customFormat="false" ht="33.75" hidden="false" customHeight="true" outlineLevel="0" collapsed="false">
      <c r="A1" s="2" t="s">
        <v>77</v>
      </c>
      <c r="B1" s="2"/>
      <c r="C1" s="2"/>
      <c r="D1" s="2"/>
      <c r="E1" s="2"/>
      <c r="F1" s="2"/>
    </row>
    <row r="2" customFormat="false" ht="16.5" hidden="false" customHeight="true" outlineLevel="0" collapsed="false">
      <c r="A2" s="13" t="s">
        <v>78</v>
      </c>
      <c r="B2" s="13"/>
      <c r="C2" s="13"/>
      <c r="D2" s="13"/>
      <c r="E2" s="13"/>
      <c r="F2" s="13"/>
    </row>
    <row r="3" customFormat="false" ht="31.5" hidden="false" customHeight="true" outlineLevel="0" collapsed="false">
      <c r="A3" s="4" t="s">
        <v>79</v>
      </c>
      <c r="B3" s="4"/>
      <c r="C3" s="4"/>
      <c r="D3" s="4"/>
      <c r="E3" s="4"/>
      <c r="F3" s="4"/>
    </row>
    <row r="4" customFormat="false" ht="19.5" hidden="false" customHeight="true" outlineLevel="0" collapsed="false">
      <c r="A4" s="14" t="s">
        <v>58</v>
      </c>
      <c r="B4" s="33"/>
      <c r="C4" s="33"/>
    </row>
    <row r="5" customFormat="false" ht="7.5" hidden="false" customHeight="true" outlineLevel="0" collapsed="false"/>
    <row r="6" customFormat="false" ht="25.5" hidden="false" customHeight="true" outlineLevel="0" collapsed="false">
      <c r="A6" s="17" t="s">
        <v>60</v>
      </c>
      <c r="B6" s="17" t="s">
        <v>80</v>
      </c>
      <c r="C6" s="17" t="s">
        <v>81</v>
      </c>
      <c r="D6" s="17" t="s">
        <v>82</v>
      </c>
      <c r="E6" s="17" t="s">
        <v>83</v>
      </c>
      <c r="F6" s="17" t="s">
        <v>68</v>
      </c>
    </row>
    <row r="7" customFormat="false" ht="18" hidden="false" customHeight="true" outlineLevel="0" collapsed="false">
      <c r="A7" s="34"/>
      <c r="B7" s="34"/>
      <c r="C7" s="34"/>
      <c r="D7" s="35" t="n">
        <v>0</v>
      </c>
      <c r="E7" s="34"/>
      <c r="F7" s="34"/>
    </row>
    <row r="8" customFormat="false" ht="18" hidden="false" customHeight="true" outlineLevel="0" collapsed="false">
      <c r="A8" s="34"/>
      <c r="B8" s="34"/>
      <c r="C8" s="34"/>
      <c r="D8" s="35" t="n">
        <v>0</v>
      </c>
      <c r="E8" s="34"/>
      <c r="F8" s="34"/>
    </row>
    <row r="9" customFormat="false" ht="18" hidden="false" customHeight="true" outlineLevel="0" collapsed="false">
      <c r="A9" s="34"/>
      <c r="B9" s="34"/>
      <c r="C9" s="34"/>
      <c r="D9" s="35" t="n">
        <v>0</v>
      </c>
      <c r="E9" s="34"/>
      <c r="F9" s="34"/>
    </row>
    <row r="10" customFormat="false" ht="18" hidden="false" customHeight="true" outlineLevel="0" collapsed="false">
      <c r="A10" s="34"/>
      <c r="B10" s="34"/>
      <c r="C10" s="34"/>
      <c r="D10" s="35" t="n">
        <v>0</v>
      </c>
      <c r="E10" s="34"/>
      <c r="F10" s="34"/>
    </row>
    <row r="11" customFormat="false" ht="18" hidden="false" customHeight="true" outlineLevel="0" collapsed="false">
      <c r="A11" s="34"/>
      <c r="B11" s="34"/>
      <c r="C11" s="34"/>
      <c r="D11" s="35" t="n">
        <v>0</v>
      </c>
      <c r="E11" s="34"/>
      <c r="F11" s="34"/>
    </row>
    <row r="12" customFormat="false" ht="18" hidden="false" customHeight="true" outlineLevel="0" collapsed="false">
      <c r="A12" s="34"/>
      <c r="B12" s="34"/>
      <c r="C12" s="34"/>
      <c r="D12" s="35" t="n">
        <v>0</v>
      </c>
      <c r="E12" s="34"/>
      <c r="F12" s="34"/>
    </row>
    <row r="13" customFormat="false" ht="18" hidden="false" customHeight="true" outlineLevel="0" collapsed="false">
      <c r="A13" s="34"/>
      <c r="B13" s="34"/>
      <c r="C13" s="34"/>
      <c r="D13" s="35" t="n">
        <v>0</v>
      </c>
      <c r="E13" s="34"/>
      <c r="F13" s="34"/>
    </row>
    <row r="14" customFormat="false" ht="18" hidden="false" customHeight="true" outlineLevel="0" collapsed="false">
      <c r="A14" s="34"/>
      <c r="B14" s="34"/>
      <c r="C14" s="34"/>
      <c r="D14" s="35" t="n">
        <v>0</v>
      </c>
      <c r="E14" s="34"/>
      <c r="F14" s="34"/>
    </row>
    <row r="15" customFormat="false" ht="18" hidden="false" customHeight="true" outlineLevel="0" collapsed="false">
      <c r="A15" s="34"/>
      <c r="B15" s="34"/>
      <c r="C15" s="34"/>
      <c r="D15" s="35" t="n">
        <v>0</v>
      </c>
      <c r="E15" s="34"/>
      <c r="F15" s="34"/>
    </row>
    <row r="16" customFormat="false" ht="18" hidden="false" customHeight="true" outlineLevel="0" collapsed="false">
      <c r="A16" s="34"/>
      <c r="B16" s="34"/>
      <c r="C16" s="34"/>
      <c r="D16" s="35" t="n">
        <v>0</v>
      </c>
      <c r="E16" s="34"/>
      <c r="F16" s="34"/>
    </row>
    <row r="17" customFormat="false" ht="18" hidden="false" customHeight="true" outlineLevel="0" collapsed="false">
      <c r="A17" s="34"/>
      <c r="B17" s="34"/>
      <c r="C17" s="34"/>
      <c r="D17" s="35" t="n">
        <v>0</v>
      </c>
      <c r="E17" s="34"/>
      <c r="F17" s="34"/>
    </row>
    <row r="18" customFormat="false" ht="18" hidden="false" customHeight="true" outlineLevel="0" collapsed="false">
      <c r="A18" s="34"/>
      <c r="B18" s="34"/>
      <c r="C18" s="34"/>
      <c r="D18" s="35" t="n">
        <v>0</v>
      </c>
      <c r="E18" s="34"/>
      <c r="F18" s="34"/>
    </row>
    <row r="19" customFormat="false" ht="18" hidden="false" customHeight="true" outlineLevel="0" collapsed="false">
      <c r="A19" s="34"/>
      <c r="B19" s="34"/>
      <c r="C19" s="34"/>
      <c r="D19" s="35" t="n">
        <v>0</v>
      </c>
      <c r="E19" s="34"/>
      <c r="F19" s="34"/>
    </row>
    <row r="20" customFormat="false" ht="18" hidden="false" customHeight="true" outlineLevel="0" collapsed="false">
      <c r="A20" s="34"/>
      <c r="B20" s="34"/>
      <c r="C20" s="34"/>
      <c r="D20" s="35" t="n">
        <v>0</v>
      </c>
      <c r="E20" s="34"/>
      <c r="F20" s="34"/>
    </row>
    <row r="21" customFormat="false" ht="18" hidden="false" customHeight="true" outlineLevel="0" collapsed="false">
      <c r="A21" s="34"/>
      <c r="B21" s="34"/>
      <c r="C21" s="34"/>
      <c r="D21" s="35" t="n">
        <v>0</v>
      </c>
      <c r="E21" s="34"/>
      <c r="F21" s="34"/>
    </row>
    <row r="22" customFormat="false" ht="18" hidden="false" customHeight="true" outlineLevel="0" collapsed="false">
      <c r="A22" s="34"/>
      <c r="B22" s="34"/>
      <c r="C22" s="34"/>
      <c r="D22" s="35" t="n">
        <v>0</v>
      </c>
      <c r="E22" s="34"/>
      <c r="F22" s="34"/>
    </row>
    <row r="23" customFormat="false" ht="18" hidden="false" customHeight="true" outlineLevel="0" collapsed="false">
      <c r="A23" s="34"/>
      <c r="B23" s="34"/>
      <c r="C23" s="34"/>
      <c r="D23" s="35" t="n">
        <v>0</v>
      </c>
      <c r="E23" s="34"/>
      <c r="F23" s="34"/>
    </row>
    <row r="24" customFormat="false" ht="18" hidden="false" customHeight="true" outlineLevel="0" collapsed="false">
      <c r="A24" s="34"/>
      <c r="B24" s="34"/>
      <c r="C24" s="34"/>
      <c r="D24" s="35" t="n">
        <v>0</v>
      </c>
      <c r="E24" s="34"/>
      <c r="F24" s="34"/>
    </row>
    <row r="25" customFormat="false" ht="18" hidden="false" customHeight="true" outlineLevel="0" collapsed="false">
      <c r="A25" s="34"/>
      <c r="B25" s="34"/>
      <c r="C25" s="34"/>
      <c r="D25" s="35" t="n">
        <v>0</v>
      </c>
      <c r="E25" s="34"/>
      <c r="F25" s="34"/>
    </row>
    <row r="26" customFormat="false" ht="18" hidden="false" customHeight="true" outlineLevel="0" collapsed="false">
      <c r="A26" s="34"/>
      <c r="B26" s="34"/>
      <c r="C26" s="34"/>
      <c r="D26" s="35" t="n">
        <v>0</v>
      </c>
      <c r="E26" s="34"/>
      <c r="F26" s="34"/>
    </row>
    <row r="27" customFormat="false" ht="18" hidden="false" customHeight="true" outlineLevel="0" collapsed="false">
      <c r="A27" s="34"/>
      <c r="B27" s="34"/>
      <c r="C27" s="34"/>
      <c r="D27" s="35" t="n">
        <v>0</v>
      </c>
      <c r="E27" s="34"/>
      <c r="F27" s="34"/>
    </row>
    <row r="28" customFormat="false" ht="18" hidden="false" customHeight="true" outlineLevel="0" collapsed="false">
      <c r="A28" s="34"/>
      <c r="B28" s="34"/>
      <c r="C28" s="34"/>
      <c r="D28" s="35" t="n">
        <v>0</v>
      </c>
      <c r="E28" s="34"/>
      <c r="F28" s="34"/>
    </row>
    <row r="29" customFormat="false" ht="18" hidden="false" customHeight="true" outlineLevel="0" collapsed="false">
      <c r="A29" s="34"/>
      <c r="B29" s="34"/>
      <c r="C29" s="34"/>
      <c r="D29" s="35" t="n">
        <v>0</v>
      </c>
      <c r="E29" s="34"/>
      <c r="F29" s="34"/>
    </row>
    <row r="30" customFormat="false" ht="18" hidden="false" customHeight="true" outlineLevel="0" collapsed="false">
      <c r="A30" s="34"/>
      <c r="B30" s="34"/>
      <c r="C30" s="34"/>
      <c r="D30" s="35" t="n">
        <v>0</v>
      </c>
      <c r="E30" s="34"/>
      <c r="F30" s="34"/>
    </row>
    <row r="31" customFormat="false" ht="18" hidden="false" customHeight="true" outlineLevel="0" collapsed="false">
      <c r="A31" s="34"/>
      <c r="B31" s="34"/>
      <c r="C31" s="34"/>
      <c r="D31" s="35" t="n">
        <v>0</v>
      </c>
      <c r="E31" s="34"/>
      <c r="F31" s="34"/>
    </row>
    <row r="32" customFormat="false" ht="21.75" hidden="false" customHeight="true" outlineLevel="0" collapsed="false">
      <c r="A32" s="24" t="s">
        <v>69</v>
      </c>
      <c r="B32" s="37"/>
      <c r="C32" s="37"/>
      <c r="D32" s="38" t="n">
        <f aca="false">SUMIF(D7:D31,"&gt;0")</f>
        <v>0</v>
      </c>
      <c r="E32" s="37"/>
      <c r="F32" s="37"/>
    </row>
    <row r="34" customFormat="false" ht="19.5" hidden="false" customHeight="true" outlineLevel="0" collapsed="false">
      <c r="A34" s="27" t="s">
        <v>70</v>
      </c>
      <c r="B34" s="27"/>
      <c r="C34" s="27"/>
    </row>
    <row r="35" customFormat="false" ht="18" hidden="false" customHeight="true" outlineLevel="0" collapsed="false">
      <c r="A35" s="28" t="s">
        <v>84</v>
      </c>
      <c r="B35" s="28"/>
      <c r="C35" s="39" t="n">
        <f aca="false">COUNTA(A7:A31)</f>
        <v>0</v>
      </c>
    </row>
    <row r="36" customFormat="false" ht="18" hidden="false" customHeight="true" outlineLevel="0" collapsed="false">
      <c r="A36" s="30" t="s">
        <v>85</v>
      </c>
      <c r="B36" s="30"/>
      <c r="C36" s="36" t="n">
        <f aca="false">D32</f>
        <v>0</v>
      </c>
    </row>
    <row r="37" customFormat="false" ht="18" hidden="false" customHeight="true" outlineLevel="0" collapsed="false">
      <c r="A37" s="28" t="s">
        <v>86</v>
      </c>
      <c r="B37" s="28"/>
      <c r="C37" s="32" t="n">
        <f aca="false">IFERROR(D32/COUNTA(A7:A31),0)</f>
        <v>0</v>
      </c>
    </row>
  </sheetData>
  <mergeCells count="8">
    <mergeCell ref="A1:F1"/>
    <mergeCell ref="A2:F2"/>
    <mergeCell ref="A3:F3"/>
    <mergeCell ref="B4:C4"/>
    <mergeCell ref="A34:C34"/>
    <mergeCell ref="A35:B35"/>
    <mergeCell ref="A36:B36"/>
    <mergeCell ref="A37:B37"/>
  </mergeCells>
  <dataValidations count="1">
    <dataValidation allowBlank="true" errorStyle="stop" operator="between" showDropDown="false" showErrorMessage="false" showInputMessage="false" sqref="B7:B31" type="list">
      <formula1>"Bath &amp; Brush,Full Groom,Nail Trim,Ear Cleaning,Teeth Brushing,Deshed,Full Package,Other"</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6" topLeftCell="A7"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13"/>
    <col collapsed="false" customWidth="true" hidden="false" outlineLevel="0" max="2" min="2" style="1" width="26"/>
    <col collapsed="false" customWidth="true" hidden="false" outlineLevel="0" max="3" min="3" style="1" width="16"/>
    <col collapsed="false" customWidth="true" hidden="false" outlineLevel="0" max="4" min="4" style="1" width="18"/>
    <col collapsed="false" customWidth="true" hidden="false" outlineLevel="0" max="5" min="5" style="1" width="12"/>
    <col collapsed="false" customWidth="true" hidden="false" outlineLevel="0" max="6" min="6" style="1" width="14"/>
    <col collapsed="false" customWidth="true" hidden="false" outlineLevel="0" max="7" min="7" style="1" width="13"/>
    <col collapsed="false" customWidth="true" hidden="false" outlineLevel="0" max="8" min="8" style="1" width="28"/>
  </cols>
  <sheetData>
    <row r="1" customFormat="false" ht="33.75" hidden="false" customHeight="true" outlineLevel="0" collapsed="false">
      <c r="A1" s="2" t="s">
        <v>87</v>
      </c>
      <c r="B1" s="2"/>
      <c r="C1" s="2"/>
      <c r="D1" s="2"/>
      <c r="E1" s="2"/>
      <c r="F1" s="2"/>
      <c r="G1" s="2"/>
      <c r="H1" s="2"/>
    </row>
    <row r="2" customFormat="false" ht="16.5" hidden="false" customHeight="true" outlineLevel="0" collapsed="false">
      <c r="A2" s="13" t="s">
        <v>88</v>
      </c>
      <c r="B2" s="13"/>
      <c r="C2" s="13"/>
      <c r="D2" s="13"/>
      <c r="E2" s="13"/>
      <c r="F2" s="13"/>
      <c r="G2" s="13"/>
      <c r="H2" s="13"/>
    </row>
    <row r="3" customFormat="false" ht="31.5" hidden="false" customHeight="true" outlineLevel="0" collapsed="false">
      <c r="A3" s="4" t="s">
        <v>89</v>
      </c>
      <c r="B3" s="4"/>
      <c r="C3" s="4"/>
      <c r="D3" s="4"/>
      <c r="E3" s="4"/>
      <c r="F3" s="4"/>
      <c r="G3" s="4"/>
      <c r="H3" s="4"/>
    </row>
    <row r="4" customFormat="false" ht="19.5" hidden="false" customHeight="true" outlineLevel="0" collapsed="false">
      <c r="A4" s="14" t="s">
        <v>90</v>
      </c>
      <c r="B4" s="19" t="n">
        <v>30</v>
      </c>
      <c r="C4" s="41" t="s">
        <v>91</v>
      </c>
    </row>
    <row r="5" customFormat="false" ht="7.5" hidden="false" customHeight="true" outlineLevel="0" collapsed="false"/>
    <row r="6" customFormat="false" ht="31.5" hidden="false" customHeight="true" outlineLevel="0" collapsed="false">
      <c r="A6" s="17" t="s">
        <v>60</v>
      </c>
      <c r="B6" s="17" t="s">
        <v>92</v>
      </c>
      <c r="C6" s="17" t="s">
        <v>22</v>
      </c>
      <c r="D6" s="17" t="s">
        <v>93</v>
      </c>
      <c r="E6" s="17" t="s">
        <v>82</v>
      </c>
      <c r="F6" s="17" t="s">
        <v>94</v>
      </c>
      <c r="G6" s="17" t="s">
        <v>95</v>
      </c>
      <c r="H6" s="17" t="s">
        <v>68</v>
      </c>
    </row>
    <row r="7" customFormat="false" ht="18" hidden="false" customHeight="true" outlineLevel="0" collapsed="false">
      <c r="A7" s="34"/>
      <c r="B7" s="34"/>
      <c r="C7" s="34"/>
      <c r="D7" s="34"/>
      <c r="E7" s="35" t="n">
        <v>0</v>
      </c>
      <c r="F7" s="42"/>
      <c r="G7" s="34"/>
      <c r="H7" s="34"/>
    </row>
    <row r="8" customFormat="false" ht="18" hidden="false" customHeight="true" outlineLevel="0" collapsed="false">
      <c r="A8" s="34"/>
      <c r="B8" s="34"/>
      <c r="C8" s="34"/>
      <c r="D8" s="34"/>
      <c r="E8" s="35" t="n">
        <v>0</v>
      </c>
      <c r="F8" s="42"/>
      <c r="G8" s="34"/>
      <c r="H8" s="34"/>
    </row>
    <row r="9" customFormat="false" ht="18" hidden="false" customHeight="true" outlineLevel="0" collapsed="false">
      <c r="A9" s="34"/>
      <c r="B9" s="34"/>
      <c r="C9" s="34"/>
      <c r="D9" s="34"/>
      <c r="E9" s="35" t="n">
        <v>0</v>
      </c>
      <c r="F9" s="42"/>
      <c r="G9" s="34"/>
      <c r="H9" s="34"/>
    </row>
    <row r="10" customFormat="false" ht="18" hidden="false" customHeight="true" outlineLevel="0" collapsed="false">
      <c r="A10" s="34"/>
      <c r="B10" s="34"/>
      <c r="C10" s="34"/>
      <c r="D10" s="34"/>
      <c r="E10" s="35" t="n">
        <v>0</v>
      </c>
      <c r="F10" s="42"/>
      <c r="G10" s="34"/>
      <c r="H10" s="34"/>
    </row>
    <row r="11" customFormat="false" ht="18" hidden="false" customHeight="true" outlineLevel="0" collapsed="false">
      <c r="A11" s="34"/>
      <c r="B11" s="34"/>
      <c r="C11" s="34"/>
      <c r="D11" s="34"/>
      <c r="E11" s="35" t="n">
        <v>0</v>
      </c>
      <c r="F11" s="42"/>
      <c r="G11" s="34"/>
      <c r="H11" s="34"/>
    </row>
    <row r="12" customFormat="false" ht="18" hidden="false" customHeight="true" outlineLevel="0" collapsed="false">
      <c r="A12" s="34"/>
      <c r="B12" s="34"/>
      <c r="C12" s="34"/>
      <c r="D12" s="34"/>
      <c r="E12" s="35" t="n">
        <v>0</v>
      </c>
      <c r="F12" s="42"/>
      <c r="G12" s="34"/>
      <c r="H12" s="34"/>
    </row>
    <row r="13" customFormat="false" ht="18" hidden="false" customHeight="true" outlineLevel="0" collapsed="false">
      <c r="A13" s="34"/>
      <c r="B13" s="34"/>
      <c r="C13" s="34"/>
      <c r="D13" s="34"/>
      <c r="E13" s="35" t="n">
        <v>0</v>
      </c>
      <c r="F13" s="42"/>
      <c r="G13" s="34"/>
      <c r="H13" s="34"/>
    </row>
    <row r="14" customFormat="false" ht="18" hidden="false" customHeight="true" outlineLevel="0" collapsed="false">
      <c r="A14" s="34"/>
      <c r="B14" s="34"/>
      <c r="C14" s="34"/>
      <c r="D14" s="34"/>
      <c r="E14" s="35" t="n">
        <v>0</v>
      </c>
      <c r="F14" s="42"/>
      <c r="G14" s="34"/>
      <c r="H14" s="34"/>
    </row>
    <row r="15" customFormat="false" ht="18" hidden="false" customHeight="true" outlineLevel="0" collapsed="false">
      <c r="A15" s="34"/>
      <c r="B15" s="34"/>
      <c r="C15" s="34"/>
      <c r="D15" s="34"/>
      <c r="E15" s="35" t="n">
        <v>0</v>
      </c>
      <c r="F15" s="42"/>
      <c r="G15" s="34"/>
      <c r="H15" s="34"/>
    </row>
    <row r="16" customFormat="false" ht="18" hidden="false" customHeight="true" outlineLevel="0" collapsed="false">
      <c r="A16" s="34"/>
      <c r="B16" s="34"/>
      <c r="C16" s="34"/>
      <c r="D16" s="34"/>
      <c r="E16" s="35" t="n">
        <v>0</v>
      </c>
      <c r="F16" s="42"/>
      <c r="G16" s="34"/>
      <c r="H16" s="34"/>
    </row>
    <row r="17" customFormat="false" ht="18" hidden="false" customHeight="true" outlineLevel="0" collapsed="false">
      <c r="A17" s="34"/>
      <c r="B17" s="34"/>
      <c r="C17" s="34"/>
      <c r="D17" s="34"/>
      <c r="E17" s="35" t="n">
        <v>0</v>
      </c>
      <c r="F17" s="42"/>
      <c r="G17" s="34"/>
      <c r="H17" s="34"/>
    </row>
    <row r="18" customFormat="false" ht="18" hidden="false" customHeight="true" outlineLevel="0" collapsed="false">
      <c r="A18" s="34"/>
      <c r="B18" s="34"/>
      <c r="C18" s="34"/>
      <c r="D18" s="34"/>
      <c r="E18" s="35" t="n">
        <v>0</v>
      </c>
      <c r="F18" s="42"/>
      <c r="G18" s="34"/>
      <c r="H18" s="34"/>
    </row>
    <row r="19" customFormat="false" ht="18" hidden="false" customHeight="true" outlineLevel="0" collapsed="false">
      <c r="A19" s="34"/>
      <c r="B19" s="34"/>
      <c r="C19" s="34"/>
      <c r="D19" s="34"/>
      <c r="E19" s="35" t="n">
        <v>0</v>
      </c>
      <c r="F19" s="42"/>
      <c r="G19" s="34"/>
      <c r="H19" s="34"/>
    </row>
    <row r="20" customFormat="false" ht="18" hidden="false" customHeight="true" outlineLevel="0" collapsed="false">
      <c r="A20" s="34"/>
      <c r="B20" s="34"/>
      <c r="C20" s="34"/>
      <c r="D20" s="34"/>
      <c r="E20" s="35" t="n">
        <v>0</v>
      </c>
      <c r="F20" s="42"/>
      <c r="G20" s="34"/>
      <c r="H20" s="34"/>
    </row>
    <row r="21" customFormat="false" ht="18" hidden="false" customHeight="true" outlineLevel="0" collapsed="false">
      <c r="A21" s="34"/>
      <c r="B21" s="34"/>
      <c r="C21" s="34"/>
      <c r="D21" s="34"/>
      <c r="E21" s="35" t="n">
        <v>0</v>
      </c>
      <c r="F21" s="42"/>
      <c r="G21" s="34"/>
      <c r="H21" s="34"/>
    </row>
    <row r="22" customFormat="false" ht="18" hidden="false" customHeight="true" outlineLevel="0" collapsed="false">
      <c r="A22" s="34"/>
      <c r="B22" s="34"/>
      <c r="C22" s="34"/>
      <c r="D22" s="34"/>
      <c r="E22" s="35" t="n">
        <v>0</v>
      </c>
      <c r="F22" s="42"/>
      <c r="G22" s="34"/>
      <c r="H22" s="34"/>
    </row>
    <row r="23" customFormat="false" ht="18" hidden="false" customHeight="true" outlineLevel="0" collapsed="false">
      <c r="A23" s="34"/>
      <c r="B23" s="34"/>
      <c r="C23" s="34"/>
      <c r="D23" s="34"/>
      <c r="E23" s="35" t="n">
        <v>0</v>
      </c>
      <c r="F23" s="42"/>
      <c r="G23" s="34"/>
      <c r="H23" s="34"/>
    </row>
    <row r="24" customFormat="false" ht="18" hidden="false" customHeight="true" outlineLevel="0" collapsed="false">
      <c r="A24" s="34"/>
      <c r="B24" s="34"/>
      <c r="C24" s="34"/>
      <c r="D24" s="34"/>
      <c r="E24" s="35" t="n">
        <v>0</v>
      </c>
      <c r="F24" s="42"/>
      <c r="G24" s="34"/>
      <c r="H24" s="34"/>
    </row>
    <row r="25" customFormat="false" ht="18" hidden="false" customHeight="true" outlineLevel="0" collapsed="false">
      <c r="A25" s="34"/>
      <c r="B25" s="34"/>
      <c r="C25" s="34"/>
      <c r="D25" s="34"/>
      <c r="E25" s="35" t="n">
        <v>0</v>
      </c>
      <c r="F25" s="42"/>
      <c r="G25" s="34"/>
      <c r="H25" s="34"/>
    </row>
    <row r="26" customFormat="false" ht="18" hidden="false" customHeight="true" outlineLevel="0" collapsed="false">
      <c r="A26" s="34"/>
      <c r="B26" s="34"/>
      <c r="C26" s="34"/>
      <c r="D26" s="34"/>
      <c r="E26" s="35" t="n">
        <v>0</v>
      </c>
      <c r="F26" s="42"/>
      <c r="G26" s="34"/>
      <c r="H26" s="34"/>
    </row>
    <row r="27" customFormat="false" ht="18" hidden="false" customHeight="true" outlineLevel="0" collapsed="false">
      <c r="A27" s="34"/>
      <c r="B27" s="34"/>
      <c r="C27" s="34"/>
      <c r="D27" s="34"/>
      <c r="E27" s="35" t="n">
        <v>0</v>
      </c>
      <c r="F27" s="42"/>
      <c r="G27" s="34"/>
      <c r="H27" s="34"/>
    </row>
    <row r="28" customFormat="false" ht="18" hidden="false" customHeight="true" outlineLevel="0" collapsed="false">
      <c r="A28" s="34"/>
      <c r="B28" s="34"/>
      <c r="C28" s="34"/>
      <c r="D28" s="34"/>
      <c r="E28" s="35" t="n">
        <v>0</v>
      </c>
      <c r="F28" s="42"/>
      <c r="G28" s="34"/>
      <c r="H28" s="34"/>
    </row>
    <row r="29" customFormat="false" ht="18" hidden="false" customHeight="true" outlineLevel="0" collapsed="false">
      <c r="A29" s="34"/>
      <c r="B29" s="34"/>
      <c r="C29" s="34"/>
      <c r="D29" s="34"/>
      <c r="E29" s="35" t="n">
        <v>0</v>
      </c>
      <c r="F29" s="42"/>
      <c r="G29" s="34"/>
      <c r="H29" s="34"/>
    </row>
    <row r="30" customFormat="false" ht="18" hidden="false" customHeight="true" outlineLevel="0" collapsed="false">
      <c r="A30" s="34"/>
      <c r="B30" s="34"/>
      <c r="C30" s="34"/>
      <c r="D30" s="34"/>
      <c r="E30" s="35" t="n">
        <v>0</v>
      </c>
      <c r="F30" s="42"/>
      <c r="G30" s="34"/>
      <c r="H30" s="34"/>
    </row>
    <row r="31" customFormat="false" ht="18" hidden="false" customHeight="true" outlineLevel="0" collapsed="false">
      <c r="A31" s="34"/>
      <c r="B31" s="34"/>
      <c r="C31" s="34"/>
      <c r="D31" s="34"/>
      <c r="E31" s="35" t="n">
        <v>0</v>
      </c>
      <c r="F31" s="42"/>
      <c r="G31" s="34"/>
      <c r="H31" s="34"/>
    </row>
    <row r="32" customFormat="false" ht="18" hidden="false" customHeight="true" outlineLevel="0" collapsed="false">
      <c r="A32" s="34"/>
      <c r="B32" s="34"/>
      <c r="C32" s="34"/>
      <c r="D32" s="34"/>
      <c r="E32" s="35" t="n">
        <v>0</v>
      </c>
      <c r="F32" s="42"/>
      <c r="G32" s="34"/>
      <c r="H32" s="34"/>
    </row>
    <row r="33" customFormat="false" ht="18" hidden="false" customHeight="true" outlineLevel="0" collapsed="false">
      <c r="A33" s="34"/>
      <c r="B33" s="34"/>
      <c r="C33" s="34"/>
      <c r="D33" s="34"/>
      <c r="E33" s="35" t="n">
        <v>0</v>
      </c>
      <c r="F33" s="42"/>
      <c r="G33" s="34"/>
      <c r="H33" s="34"/>
    </row>
    <row r="34" customFormat="false" ht="18" hidden="false" customHeight="true" outlineLevel="0" collapsed="false">
      <c r="A34" s="34"/>
      <c r="B34" s="34"/>
      <c r="C34" s="34"/>
      <c r="D34" s="34"/>
      <c r="E34" s="35" t="n">
        <v>0</v>
      </c>
      <c r="F34" s="42"/>
      <c r="G34" s="34"/>
      <c r="H34" s="34"/>
    </row>
    <row r="35" customFormat="false" ht="18" hidden="false" customHeight="true" outlineLevel="0" collapsed="false">
      <c r="A35" s="34"/>
      <c r="B35" s="34"/>
      <c r="C35" s="34"/>
      <c r="D35" s="34"/>
      <c r="E35" s="35" t="n">
        <v>0</v>
      </c>
      <c r="F35" s="42"/>
      <c r="G35" s="34"/>
      <c r="H35" s="34"/>
    </row>
    <row r="36" customFormat="false" ht="18" hidden="false" customHeight="true" outlineLevel="0" collapsed="false">
      <c r="A36" s="34"/>
      <c r="B36" s="34"/>
      <c r="C36" s="34"/>
      <c r="D36" s="34"/>
      <c r="E36" s="35" t="n">
        <v>0</v>
      </c>
      <c r="F36" s="42"/>
      <c r="G36" s="34"/>
      <c r="H36" s="34"/>
    </row>
    <row r="37" customFormat="false" ht="18" hidden="false" customHeight="true" outlineLevel="0" collapsed="false">
      <c r="A37" s="34"/>
      <c r="B37" s="34"/>
      <c r="C37" s="34"/>
      <c r="D37" s="34"/>
      <c r="E37" s="35" t="n">
        <v>0</v>
      </c>
      <c r="F37" s="42"/>
      <c r="G37" s="34"/>
      <c r="H37" s="34"/>
    </row>
    <row r="38" customFormat="false" ht="18" hidden="false" customHeight="true" outlineLevel="0" collapsed="false">
      <c r="A38" s="34"/>
      <c r="B38" s="34"/>
      <c r="C38" s="34"/>
      <c r="D38" s="34"/>
      <c r="E38" s="35" t="n">
        <v>0</v>
      </c>
      <c r="F38" s="42"/>
      <c r="G38" s="34"/>
      <c r="H38" s="34"/>
    </row>
    <row r="39" customFormat="false" ht="18" hidden="false" customHeight="true" outlineLevel="0" collapsed="false">
      <c r="A39" s="34"/>
      <c r="B39" s="34"/>
      <c r="C39" s="34"/>
      <c r="D39" s="34"/>
      <c r="E39" s="35" t="n">
        <v>0</v>
      </c>
      <c r="F39" s="42"/>
      <c r="G39" s="34"/>
      <c r="H39" s="34"/>
    </row>
    <row r="40" customFormat="false" ht="18" hidden="false" customHeight="true" outlineLevel="0" collapsed="false">
      <c r="A40" s="34"/>
      <c r="B40" s="34"/>
      <c r="C40" s="34"/>
      <c r="D40" s="34"/>
      <c r="E40" s="35" t="n">
        <v>0</v>
      </c>
      <c r="F40" s="42"/>
      <c r="G40" s="34"/>
      <c r="H40" s="34"/>
    </row>
    <row r="41" customFormat="false" ht="18" hidden="false" customHeight="true" outlineLevel="0" collapsed="false">
      <c r="A41" s="34"/>
      <c r="B41" s="34"/>
      <c r="C41" s="34"/>
      <c r="D41" s="34"/>
      <c r="E41" s="35" t="n">
        <v>0</v>
      </c>
      <c r="F41" s="42"/>
      <c r="G41" s="34"/>
      <c r="H41" s="34"/>
    </row>
    <row r="42" customFormat="false" ht="18" hidden="false" customHeight="true" outlineLevel="0" collapsed="false">
      <c r="A42" s="34"/>
      <c r="B42" s="34"/>
      <c r="C42" s="34"/>
      <c r="D42" s="34"/>
      <c r="E42" s="35" t="n">
        <v>0</v>
      </c>
      <c r="F42" s="42"/>
      <c r="G42" s="34"/>
      <c r="H42" s="34"/>
    </row>
    <row r="43" customFormat="false" ht="18" hidden="false" customHeight="true" outlineLevel="0" collapsed="false">
      <c r="A43" s="34"/>
      <c r="B43" s="34"/>
      <c r="C43" s="34"/>
      <c r="D43" s="34"/>
      <c r="E43" s="35" t="n">
        <v>0</v>
      </c>
      <c r="F43" s="42"/>
      <c r="G43" s="34"/>
      <c r="H43" s="34"/>
    </row>
    <row r="44" customFormat="false" ht="18" hidden="false" customHeight="true" outlineLevel="0" collapsed="false">
      <c r="A44" s="34"/>
      <c r="B44" s="34"/>
      <c r="C44" s="34"/>
      <c r="D44" s="34"/>
      <c r="E44" s="35" t="n">
        <v>0</v>
      </c>
      <c r="F44" s="42"/>
      <c r="G44" s="34"/>
      <c r="H44" s="34"/>
    </row>
    <row r="45" customFormat="false" ht="18" hidden="false" customHeight="true" outlineLevel="0" collapsed="false">
      <c r="A45" s="34"/>
      <c r="B45" s="34"/>
      <c r="C45" s="34"/>
      <c r="D45" s="34"/>
      <c r="E45" s="35" t="n">
        <v>0</v>
      </c>
      <c r="F45" s="42"/>
      <c r="G45" s="34"/>
      <c r="H45" s="34"/>
    </row>
    <row r="46" customFormat="false" ht="18" hidden="false" customHeight="true" outlineLevel="0" collapsed="false">
      <c r="A46" s="34"/>
      <c r="B46" s="34"/>
      <c r="C46" s="34"/>
      <c r="D46" s="34"/>
      <c r="E46" s="35" t="n">
        <v>0</v>
      </c>
      <c r="F46" s="42"/>
      <c r="G46" s="34"/>
      <c r="H46" s="34"/>
    </row>
    <row r="47" customFormat="false" ht="21.75" hidden="false" customHeight="true" outlineLevel="0" collapsed="false">
      <c r="A47" s="24" t="s">
        <v>69</v>
      </c>
      <c r="B47" s="37"/>
      <c r="C47" s="37"/>
      <c r="D47" s="37"/>
      <c r="E47" s="38" t="n">
        <f aca="false">SUMIF(E7:E46,"&gt;0")</f>
        <v>0</v>
      </c>
      <c r="F47" s="37"/>
      <c r="G47" s="37"/>
      <c r="H47" s="37"/>
    </row>
    <row r="49" customFormat="false" ht="19.5" hidden="false" customHeight="true" outlineLevel="0" collapsed="false">
      <c r="A49" s="27" t="s">
        <v>70</v>
      </c>
      <c r="B49" s="27"/>
      <c r="C49" s="27"/>
    </row>
    <row r="50" customFormat="false" ht="18" hidden="false" customHeight="true" outlineLevel="0" collapsed="false">
      <c r="A50" s="28" t="s">
        <v>96</v>
      </c>
      <c r="B50" s="28"/>
      <c r="C50" s="39" t="n">
        <f aca="false">COUNTA(B7:B46)</f>
        <v>0</v>
      </c>
    </row>
    <row r="51" customFormat="false" ht="18" hidden="false" customHeight="true" outlineLevel="0" collapsed="false">
      <c r="A51" s="30" t="s">
        <v>97</v>
      </c>
      <c r="B51" s="30"/>
      <c r="C51" s="36" t="n">
        <f aca="false">E47</f>
        <v>0</v>
      </c>
    </row>
    <row r="52" customFormat="false" ht="18" hidden="false" customHeight="true" outlineLevel="0" collapsed="false">
      <c r="A52" s="28" t="s">
        <v>98</v>
      </c>
      <c r="B52" s="28"/>
      <c r="C52" s="32" t="n">
        <f aca="false">IFERROR(E47/COUNTA(B7:B46),0)</f>
        <v>0</v>
      </c>
    </row>
    <row r="53" customFormat="false" ht="18" hidden="false" customHeight="true" outlineLevel="0" collapsed="false">
      <c r="A53" s="30" t="s">
        <v>99</v>
      </c>
      <c r="B53" s="30"/>
      <c r="C53" s="40" t="n">
        <f aca="false">COUNTIF(F7:F46,"&gt;=4")</f>
        <v>0</v>
      </c>
    </row>
    <row r="54" customFormat="false" ht="18" hidden="false" customHeight="true" outlineLevel="0" collapsed="false">
      <c r="A54" s="28" t="s">
        <v>100</v>
      </c>
      <c r="B54" s="28"/>
      <c r="C54" s="39" t="n">
        <f aca="false">COUNTIF(G7:G46,"Yes")</f>
        <v>0</v>
      </c>
    </row>
  </sheetData>
  <mergeCells count="9">
    <mergeCell ref="A1:H1"/>
    <mergeCell ref="A2:H2"/>
    <mergeCell ref="A3:H3"/>
    <mergeCell ref="A49:C49"/>
    <mergeCell ref="A50:B50"/>
    <mergeCell ref="A51:B51"/>
    <mergeCell ref="A52:B52"/>
    <mergeCell ref="A53:B53"/>
    <mergeCell ref="A54:B54"/>
  </mergeCells>
  <dataValidations count="3">
    <dataValidation allowBlank="true" errorStyle="stop" operator="between" showDropDown="false" showErrorMessage="false" showInputMessage="false" sqref="C7:C46" type="list">
      <formula1>"Treat,Chew,Toy,Accessory,Subscription Box,Training Aid,Other"</formula1>
      <formula2>0</formula2>
    </dataValidation>
    <dataValidation allowBlank="true" errorStyle="stop" operator="between" showDropDown="false" showErrorMessage="false" showInputMessage="false" sqref="G7:G46" type="list">
      <formula1>"Yes,No,Maybe"</formula1>
      <formula2>0</formula2>
    </dataValidation>
    <dataValidation allowBlank="true" errorStyle="stop" operator="between" showDropDown="false" showErrorMessage="false" showInputMessage="false" sqref="F7:F46" type="list">
      <formula1>"1,2,3,4,5"</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34"/>
    <col collapsed="false" customWidth="true" hidden="false" outlineLevel="0" max="5" min="2" style="1" width="18"/>
  </cols>
  <sheetData>
    <row r="1" customFormat="false" ht="33.75" hidden="false" customHeight="true" outlineLevel="0" collapsed="false">
      <c r="A1" s="2" t="s">
        <v>101</v>
      </c>
      <c r="B1" s="2"/>
      <c r="C1" s="2"/>
      <c r="D1" s="2"/>
      <c r="E1" s="2"/>
    </row>
    <row r="2" customFormat="false" ht="16.5" hidden="false" customHeight="true" outlineLevel="0" collapsed="false">
      <c r="A2" s="13" t="s">
        <v>102</v>
      </c>
      <c r="B2" s="13"/>
      <c r="C2" s="13"/>
      <c r="D2" s="13"/>
      <c r="E2" s="13"/>
    </row>
    <row r="3" customFormat="false" ht="31.5" hidden="false" customHeight="true" outlineLevel="0" collapsed="false">
      <c r="A3" s="4" t="s">
        <v>103</v>
      </c>
      <c r="B3" s="4"/>
      <c r="C3" s="4"/>
      <c r="D3" s="4"/>
      <c r="E3" s="4"/>
    </row>
    <row r="4" customFormat="false" ht="19.5" hidden="false" customHeight="true" outlineLevel="0" collapsed="false">
      <c r="A4" s="14" t="s">
        <v>58</v>
      </c>
      <c r="B4" s="33"/>
      <c r="C4" s="33"/>
      <c r="D4" s="14" t="s">
        <v>104</v>
      </c>
      <c r="E4" s="43" t="n">
        <f aca="false">'📅 Monthly Expenses'!B4</f>
        <v>2026</v>
      </c>
    </row>
    <row r="5" customFormat="false" ht="7.5" hidden="false" customHeight="true" outlineLevel="0" collapsed="false"/>
    <row r="6" customFormat="false" ht="19.5" hidden="false" customHeight="true" outlineLevel="0" collapsed="false">
      <c r="A6" s="27" t="s">
        <v>105</v>
      </c>
      <c r="B6" s="27"/>
      <c r="C6" s="27"/>
      <c r="D6" s="27"/>
      <c r="E6" s="27"/>
    </row>
    <row r="7" customFormat="false" ht="25.5" hidden="false" customHeight="true" outlineLevel="0" collapsed="false">
      <c r="A7" s="17" t="s">
        <v>22</v>
      </c>
      <c r="B7" s="17" t="s">
        <v>106</v>
      </c>
      <c r="C7" s="17" t="s">
        <v>107</v>
      </c>
      <c r="D7" s="17" t="s">
        <v>108</v>
      </c>
      <c r="E7" s="17" t="s">
        <v>68</v>
      </c>
    </row>
    <row r="8" customFormat="false" ht="18" hidden="false" customHeight="true" outlineLevel="0" collapsed="false">
      <c r="A8" s="18" t="s">
        <v>38</v>
      </c>
      <c r="B8" s="44" t="n">
        <f aca="false">'📅 Monthly Expenses'!O7</f>
        <v>0</v>
      </c>
      <c r="C8" s="32" t="n">
        <f aca="false">B8/12</f>
        <v>0</v>
      </c>
      <c r="D8" s="45" t="n">
        <f aca="false">IFERROR(B8/B21,0)</f>
        <v>0</v>
      </c>
      <c r="E8" s="46"/>
    </row>
    <row r="9" customFormat="false" ht="18" hidden="false" customHeight="true" outlineLevel="0" collapsed="false">
      <c r="A9" s="22" t="s">
        <v>39</v>
      </c>
      <c r="B9" s="44" t="n">
        <f aca="false">'📅 Monthly Expenses'!O8</f>
        <v>0</v>
      </c>
      <c r="C9" s="36" t="n">
        <f aca="false">B9/12</f>
        <v>0</v>
      </c>
      <c r="D9" s="47" t="n">
        <f aca="false">IFERROR(B9/B21,0)</f>
        <v>0</v>
      </c>
      <c r="E9" s="46"/>
    </row>
    <row r="10" customFormat="false" ht="18" hidden="false" customHeight="true" outlineLevel="0" collapsed="false">
      <c r="A10" s="18" t="s">
        <v>40</v>
      </c>
      <c r="B10" s="44" t="n">
        <f aca="false">'📅 Monthly Expenses'!O9</f>
        <v>0</v>
      </c>
      <c r="C10" s="32" t="n">
        <f aca="false">B10/12</f>
        <v>0</v>
      </c>
      <c r="D10" s="45" t="n">
        <f aca="false">IFERROR(B10/B21,0)</f>
        <v>0</v>
      </c>
      <c r="E10" s="46"/>
    </row>
    <row r="11" customFormat="false" ht="18" hidden="false" customHeight="true" outlineLevel="0" collapsed="false">
      <c r="A11" s="22" t="s">
        <v>41</v>
      </c>
      <c r="B11" s="44" t="n">
        <f aca="false">'📅 Monthly Expenses'!O10</f>
        <v>0</v>
      </c>
      <c r="C11" s="36" t="n">
        <f aca="false">B11/12</f>
        <v>0</v>
      </c>
      <c r="D11" s="47" t="n">
        <f aca="false">IFERROR(B11/B21,0)</f>
        <v>0</v>
      </c>
      <c r="E11" s="46"/>
    </row>
    <row r="12" customFormat="false" ht="18" hidden="false" customHeight="true" outlineLevel="0" collapsed="false">
      <c r="A12" s="18" t="s">
        <v>42</v>
      </c>
      <c r="B12" s="44" t="n">
        <f aca="false">'📅 Monthly Expenses'!O11</f>
        <v>0</v>
      </c>
      <c r="C12" s="32" t="n">
        <f aca="false">B12/12</f>
        <v>0</v>
      </c>
      <c r="D12" s="45" t="n">
        <f aca="false">IFERROR(B12/B21,0)</f>
        <v>0</v>
      </c>
      <c r="E12" s="46"/>
    </row>
    <row r="13" customFormat="false" ht="18" hidden="false" customHeight="true" outlineLevel="0" collapsed="false">
      <c r="A13" s="22" t="s">
        <v>43</v>
      </c>
      <c r="B13" s="44" t="n">
        <f aca="false">'📅 Monthly Expenses'!O12</f>
        <v>0</v>
      </c>
      <c r="C13" s="36" t="n">
        <f aca="false">B13/12</f>
        <v>0</v>
      </c>
      <c r="D13" s="47" t="n">
        <f aca="false">IFERROR(B13/B21,0)</f>
        <v>0</v>
      </c>
      <c r="E13" s="46"/>
    </row>
    <row r="14" customFormat="false" ht="18" hidden="false" customHeight="true" outlineLevel="0" collapsed="false">
      <c r="A14" s="18" t="s">
        <v>44</v>
      </c>
      <c r="B14" s="44" t="n">
        <f aca="false">'📅 Monthly Expenses'!O13</f>
        <v>0</v>
      </c>
      <c r="C14" s="32" t="n">
        <f aca="false">B14/12</f>
        <v>0</v>
      </c>
      <c r="D14" s="45" t="n">
        <f aca="false">IFERROR(B14/B21,0)</f>
        <v>0</v>
      </c>
      <c r="E14" s="46"/>
    </row>
    <row r="15" customFormat="false" ht="18" hidden="false" customHeight="true" outlineLevel="0" collapsed="false">
      <c r="A15" s="22" t="s">
        <v>45</v>
      </c>
      <c r="B15" s="44" t="n">
        <f aca="false">'📅 Monthly Expenses'!O14</f>
        <v>0</v>
      </c>
      <c r="C15" s="36" t="n">
        <f aca="false">B15/12</f>
        <v>0</v>
      </c>
      <c r="D15" s="47" t="n">
        <f aca="false">IFERROR(B15/B21,0)</f>
        <v>0</v>
      </c>
      <c r="E15" s="46"/>
    </row>
    <row r="16" customFormat="false" ht="18" hidden="false" customHeight="true" outlineLevel="0" collapsed="false">
      <c r="A16" s="18" t="s">
        <v>46</v>
      </c>
      <c r="B16" s="44" t="n">
        <f aca="false">'📅 Monthly Expenses'!O15</f>
        <v>0</v>
      </c>
      <c r="C16" s="32" t="n">
        <f aca="false">B16/12</f>
        <v>0</v>
      </c>
      <c r="D16" s="45" t="n">
        <f aca="false">IFERROR(B16/B21,0)</f>
        <v>0</v>
      </c>
      <c r="E16" s="46"/>
    </row>
    <row r="17" customFormat="false" ht="18" hidden="false" customHeight="true" outlineLevel="0" collapsed="false">
      <c r="A17" s="22" t="s">
        <v>47</v>
      </c>
      <c r="B17" s="44" t="n">
        <f aca="false">'📅 Monthly Expenses'!O16</f>
        <v>0</v>
      </c>
      <c r="C17" s="36" t="n">
        <f aca="false">B17/12</f>
        <v>0</v>
      </c>
      <c r="D17" s="47" t="n">
        <f aca="false">IFERROR(B17/B21,0)</f>
        <v>0</v>
      </c>
      <c r="E17" s="46"/>
    </row>
    <row r="18" customFormat="false" ht="18" hidden="false" customHeight="true" outlineLevel="0" collapsed="false">
      <c r="A18" s="18" t="s">
        <v>109</v>
      </c>
      <c r="B18" s="44" t="n">
        <f aca="false">'🏥 Vet Visit Log'!H37</f>
        <v>0</v>
      </c>
      <c r="C18" s="32" t="n">
        <f aca="false">B18/12</f>
        <v>0</v>
      </c>
      <c r="D18" s="45" t="n">
        <f aca="false">IFERROR(B18/B21,0)</f>
        <v>0</v>
      </c>
      <c r="E18" s="46"/>
    </row>
    <row r="19" customFormat="false" ht="18" hidden="false" customHeight="true" outlineLevel="0" collapsed="false">
      <c r="A19" s="22" t="s">
        <v>110</v>
      </c>
      <c r="B19" s="44" t="n">
        <f aca="false">'✂️ Grooming Schedule'!D32</f>
        <v>0</v>
      </c>
      <c r="C19" s="36" t="n">
        <f aca="false">B19/12</f>
        <v>0</v>
      </c>
      <c r="D19" s="47" t="n">
        <f aca="false">IFERROR(B19/B21,0)</f>
        <v>0</v>
      </c>
      <c r="E19" s="46"/>
    </row>
    <row r="20" customFormat="false" ht="18" hidden="false" customHeight="true" outlineLevel="0" collapsed="false">
      <c r="A20" s="18" t="s">
        <v>111</v>
      </c>
      <c r="B20" s="44" t="n">
        <f aca="false">'🦴 Treat &amp; Toy Budget'!E47</f>
        <v>0</v>
      </c>
      <c r="C20" s="32" t="n">
        <f aca="false">B20/12</f>
        <v>0</v>
      </c>
      <c r="D20" s="45" t="n">
        <f aca="false">IFERROR(B20/B21,0)</f>
        <v>0</v>
      </c>
      <c r="E20" s="46"/>
    </row>
    <row r="21" customFormat="false" ht="24" hidden="false" customHeight="true" outlineLevel="0" collapsed="false">
      <c r="A21" s="24" t="s">
        <v>112</v>
      </c>
      <c r="B21" s="38" t="n">
        <f aca="false">SUM(B8:B20)</f>
        <v>0</v>
      </c>
      <c r="C21" s="38" t="n">
        <f aca="false">B21/12</f>
        <v>0</v>
      </c>
      <c r="D21" s="48" t="s">
        <v>113</v>
      </c>
      <c r="E21" s="37"/>
    </row>
    <row r="23" customFormat="false" ht="19.5" hidden="false" customHeight="true" outlineLevel="0" collapsed="false">
      <c r="A23" s="27" t="s">
        <v>114</v>
      </c>
      <c r="B23" s="27"/>
      <c r="C23" s="27"/>
      <c r="D23" s="27"/>
      <c r="E23" s="27"/>
    </row>
    <row r="24" customFormat="false" ht="18" hidden="false" customHeight="true" outlineLevel="0" collapsed="false">
      <c r="A24" s="28" t="s">
        <v>115</v>
      </c>
      <c r="B24" s="28"/>
      <c r="C24" s="29" t="n">
        <f aca="false">B21</f>
        <v>0</v>
      </c>
    </row>
    <row r="25" customFormat="false" ht="18" hidden="false" customHeight="true" outlineLevel="0" collapsed="false">
      <c r="A25" s="30" t="s">
        <v>116</v>
      </c>
      <c r="B25" s="30"/>
      <c r="C25" s="31" t="n">
        <f aca="false">B21/12</f>
        <v>0</v>
      </c>
    </row>
    <row r="26" customFormat="false" ht="18" hidden="false" customHeight="true" outlineLevel="0" collapsed="false">
      <c r="A26" s="28" t="s">
        <v>117</v>
      </c>
      <c r="B26" s="28"/>
      <c r="C26" s="32" t="n">
        <f aca="false">B21/365</f>
        <v>0</v>
      </c>
    </row>
    <row r="27" customFormat="false" ht="18" hidden="false" customHeight="true" outlineLevel="0" collapsed="false">
      <c r="A27" s="30" t="s">
        <v>118</v>
      </c>
      <c r="B27" s="30"/>
      <c r="C27" s="49" t="n">
        <v>1533</v>
      </c>
    </row>
    <row r="28" customFormat="false" ht="18" hidden="false" customHeight="true" outlineLevel="0" collapsed="false">
      <c r="A28" s="28" t="s">
        <v>119</v>
      </c>
      <c r="B28" s="28"/>
      <c r="C28" s="21" t="n">
        <f aca="false">B21-1533</f>
        <v>-1533</v>
      </c>
    </row>
    <row r="29" customFormat="false" ht="18" hidden="false" customHeight="true" outlineLevel="0" collapsed="false">
      <c r="A29" s="30" t="s">
        <v>120</v>
      </c>
      <c r="B29" s="30"/>
      <c r="C29" s="50" t="s">
        <v>121</v>
      </c>
    </row>
  </sheetData>
  <mergeCells count="12">
    <mergeCell ref="A1:E1"/>
    <mergeCell ref="A2:E2"/>
    <mergeCell ref="A3:E3"/>
    <mergeCell ref="B4:C4"/>
    <mergeCell ref="A6:E6"/>
    <mergeCell ref="A23:E23"/>
    <mergeCell ref="A24:B24"/>
    <mergeCell ref="A25:B25"/>
    <mergeCell ref="A26:B26"/>
    <mergeCell ref="A27:B27"/>
    <mergeCell ref="A28:B28"/>
    <mergeCell ref="A29:B2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36"/>
    <col collapsed="false" customWidth="true" hidden="false" outlineLevel="0" max="2" min="2" style="1" width="24"/>
    <col collapsed="false" customWidth="true" hidden="false" outlineLevel="0" max="3" min="3" style="1" width="4"/>
  </cols>
  <sheetData>
    <row r="1" customFormat="false" ht="33.75" hidden="false" customHeight="true" outlineLevel="0" collapsed="false">
      <c r="A1" s="2" t="s">
        <v>122</v>
      </c>
      <c r="B1" s="2"/>
    </row>
    <row r="2" customFormat="false" ht="16.5" hidden="false" customHeight="true" outlineLevel="0" collapsed="false">
      <c r="A2" s="13" t="s">
        <v>123</v>
      </c>
      <c r="B2" s="13"/>
    </row>
    <row r="3" customFormat="false" ht="31.5" hidden="false" customHeight="true" outlineLevel="0" collapsed="false">
      <c r="A3" s="4" t="s">
        <v>124</v>
      </c>
      <c r="B3" s="4"/>
    </row>
    <row r="4" customFormat="false" ht="19.5" hidden="false" customHeight="true" outlineLevel="0" collapsed="false">
      <c r="A4" s="27" t="s">
        <v>125</v>
      </c>
      <c r="B4" s="27"/>
    </row>
    <row r="5" customFormat="false" ht="19.5" hidden="false" customHeight="true" outlineLevel="0" collapsed="false">
      <c r="A5" s="51" t="s">
        <v>126</v>
      </c>
      <c r="B5" s="52"/>
    </row>
    <row r="6" customFormat="false" ht="19.5" hidden="false" customHeight="true" outlineLevel="0" collapsed="false">
      <c r="A6" s="53" t="s">
        <v>127</v>
      </c>
      <c r="B6" s="15" t="n">
        <v>3</v>
      </c>
    </row>
    <row r="7" customFormat="false" ht="19.5" hidden="false" customHeight="true" outlineLevel="0" collapsed="false">
      <c r="A7" s="51" t="s">
        <v>128</v>
      </c>
      <c r="B7" s="52" t="s">
        <v>129</v>
      </c>
    </row>
    <row r="8" customFormat="false" ht="19.5" hidden="false" customHeight="true" outlineLevel="0" collapsed="false">
      <c r="A8" s="53" t="s">
        <v>130</v>
      </c>
      <c r="B8" s="52" t="s">
        <v>131</v>
      </c>
    </row>
    <row r="9" customFormat="false" ht="19.5" hidden="false" customHeight="true" outlineLevel="0" collapsed="false">
      <c r="A9" s="51" t="s">
        <v>132</v>
      </c>
      <c r="B9" s="19" t="n">
        <v>500</v>
      </c>
    </row>
    <row r="10" customFormat="false" ht="19.5" hidden="false" customHeight="true" outlineLevel="0" collapsed="false">
      <c r="A10" s="53" t="s">
        <v>133</v>
      </c>
      <c r="B10" s="19" t="n">
        <v>0</v>
      </c>
    </row>
    <row r="11" customFormat="false" ht="19.5" hidden="false" customHeight="true" outlineLevel="0" collapsed="false">
      <c r="A11" s="51" t="s">
        <v>134</v>
      </c>
      <c r="B11" s="19" t="n">
        <v>100</v>
      </c>
    </row>
    <row r="12" customFormat="false" ht="12" hidden="false" customHeight="true" outlineLevel="0" collapsed="false"/>
    <row r="13" customFormat="false" ht="19.5" hidden="false" customHeight="true" outlineLevel="0" collapsed="false">
      <c r="A13" s="27" t="s">
        <v>135</v>
      </c>
      <c r="B13" s="27"/>
    </row>
    <row r="14" customFormat="false" ht="21.75" hidden="false" customHeight="true" outlineLevel="0" collapsed="false">
      <c r="A14" s="54" t="s">
        <v>136</v>
      </c>
      <c r="B14" s="54" t="s">
        <v>137</v>
      </c>
    </row>
    <row r="15" customFormat="false" ht="16.5" hidden="false" customHeight="true" outlineLevel="0" collapsed="false">
      <c r="A15" s="55" t="s">
        <v>138</v>
      </c>
      <c r="B15" s="56" t="s">
        <v>139</v>
      </c>
    </row>
    <row r="16" customFormat="false" ht="16.5" hidden="false" customHeight="true" outlineLevel="0" collapsed="false">
      <c r="A16" s="57" t="s">
        <v>140</v>
      </c>
      <c r="B16" s="58" t="s">
        <v>141</v>
      </c>
    </row>
    <row r="17" customFormat="false" ht="16.5" hidden="false" customHeight="true" outlineLevel="0" collapsed="false">
      <c r="A17" s="55" t="s">
        <v>142</v>
      </c>
      <c r="B17" s="56" t="s">
        <v>143</v>
      </c>
    </row>
    <row r="18" customFormat="false" ht="16.5" hidden="false" customHeight="true" outlineLevel="0" collapsed="false">
      <c r="A18" s="57" t="s">
        <v>144</v>
      </c>
      <c r="B18" s="58" t="s">
        <v>145</v>
      </c>
    </row>
    <row r="19" customFormat="false" ht="16.5" hidden="false" customHeight="true" outlineLevel="0" collapsed="false">
      <c r="A19" s="55" t="s">
        <v>146</v>
      </c>
      <c r="B19" s="56" t="s">
        <v>147</v>
      </c>
    </row>
    <row r="20" customFormat="false" ht="16.5" hidden="false" customHeight="true" outlineLevel="0" collapsed="false">
      <c r="A20" s="57" t="s">
        <v>148</v>
      </c>
      <c r="B20" s="58" t="s">
        <v>149</v>
      </c>
    </row>
    <row r="21" customFormat="false" ht="16.5" hidden="false" customHeight="true" outlineLevel="0" collapsed="false">
      <c r="A21" s="55" t="s">
        <v>150</v>
      </c>
      <c r="B21" s="56" t="s">
        <v>151</v>
      </c>
    </row>
    <row r="22" customFormat="false" ht="16.5" hidden="false" customHeight="true" outlineLevel="0" collapsed="false">
      <c r="A22" s="57" t="s">
        <v>152</v>
      </c>
      <c r="B22" s="58" t="s">
        <v>153</v>
      </c>
    </row>
    <row r="23" customFormat="false" ht="16.5" hidden="false" customHeight="true" outlineLevel="0" collapsed="false">
      <c r="A23" s="55" t="s">
        <v>154</v>
      </c>
      <c r="B23" s="56" t="s">
        <v>155</v>
      </c>
    </row>
    <row r="24" customFormat="false" ht="16.5" hidden="false" customHeight="true" outlineLevel="0" collapsed="false">
      <c r="A24" s="57" t="s">
        <v>156</v>
      </c>
      <c r="B24" s="58" t="s">
        <v>157</v>
      </c>
    </row>
    <row r="25" customFormat="false" ht="12" hidden="false" customHeight="true" outlineLevel="0" collapsed="false"/>
    <row r="26" customFormat="false" ht="19.5" hidden="false" customHeight="true" outlineLevel="0" collapsed="false">
      <c r="A26" s="27" t="s">
        <v>158</v>
      </c>
      <c r="B26" s="27"/>
    </row>
    <row r="27" customFormat="false" ht="19.5" hidden="false" customHeight="true" outlineLevel="0" collapsed="false">
      <c r="A27" s="53" t="s">
        <v>159</v>
      </c>
      <c r="B27" s="31" t="n">
        <f aca="false">IF(B7="Small (&lt;25 lbs)",3000,IF(B7="Large (&gt;60 lbs)",5000,4000))</f>
        <v>4000</v>
      </c>
    </row>
    <row r="28" customFormat="false" ht="19.5" hidden="false" customHeight="true" outlineLevel="0" collapsed="false">
      <c r="A28" s="51" t="s">
        <v>160</v>
      </c>
      <c r="B28" s="29" t="n">
        <f aca="false">IF(B6&gt;8,1500,0)</f>
        <v>0</v>
      </c>
    </row>
    <row r="29" customFormat="false" ht="19.5" hidden="false" customHeight="true" outlineLevel="0" collapsed="false">
      <c r="A29" s="53" t="s">
        <v>161</v>
      </c>
      <c r="B29" s="23" t="n">
        <f aca="false">IF(B8="Yes",-(B27+B28)*0.4,0)</f>
        <v>0</v>
      </c>
    </row>
    <row r="30" customFormat="false" ht="24" hidden="false" customHeight="true" outlineLevel="0" collapsed="false">
      <c r="A30" s="59" t="s">
        <v>162</v>
      </c>
      <c r="B30" s="25" t="n">
        <f aca="false">B27+B28+B29</f>
        <v>4000</v>
      </c>
    </row>
    <row r="31" customFormat="false" ht="7.5" hidden="false" customHeight="true" outlineLevel="0" collapsed="false"/>
    <row r="32" customFormat="false" ht="19.5" hidden="false" customHeight="true" outlineLevel="0" collapsed="false">
      <c r="A32" s="51" t="s">
        <v>163</v>
      </c>
      <c r="B32" s="29" t="n">
        <f aca="false">B10</f>
        <v>0</v>
      </c>
    </row>
    <row r="33" customFormat="false" ht="19.5" hidden="false" customHeight="true" outlineLevel="0" collapsed="false">
      <c r="A33" s="53" t="s">
        <v>164</v>
      </c>
      <c r="B33" s="31" t="n">
        <f aca="false">MAX(0,B30-B10)</f>
        <v>4000</v>
      </c>
    </row>
    <row r="34" customFormat="false" ht="19.5" hidden="false" customHeight="true" outlineLevel="0" collapsed="false">
      <c r="A34" s="51" t="s">
        <v>165</v>
      </c>
      <c r="B34" s="29" t="n">
        <f aca="false">IFERROR(B33/12,0)</f>
        <v>333.333333333333</v>
      </c>
    </row>
    <row r="35" customFormat="false" ht="19.5" hidden="false" customHeight="true" outlineLevel="0" collapsed="false">
      <c r="A35" s="53" t="s">
        <v>166</v>
      </c>
      <c r="B35" s="60" t="n">
        <f aca="false">IFERROR(CEILING(B33/B11,1),0)</f>
        <v>40</v>
      </c>
    </row>
    <row r="37" customFormat="false" ht="43.5" hidden="false" customHeight="true" outlineLevel="0" collapsed="false">
      <c r="A37" s="61" t="str">
        <f aca="false">IF(B33=0,"✅  You've met your emergency fund target! Keep saving to stay ahead of rising vet costs.","⚠️  You need $"&amp;TEXT(B33,"#,##0")&amp;" more to hit your target. At $"&amp;TEXT(B11,"#,##0")&amp;"/month, you'll get there in "&amp;TEXT(IFERROR(CEILING(B33/B11,1),0),"0")&amp;" months.")</f>
        <v>⚠️  You need $4,000 more to hit your target. At $100/month, you'll get there in 40 months.</v>
      </c>
      <c r="B37" s="61"/>
    </row>
  </sheetData>
  <mergeCells count="7">
    <mergeCell ref="A1:B1"/>
    <mergeCell ref="A2:B2"/>
    <mergeCell ref="A3:B3"/>
    <mergeCell ref="A4:B4"/>
    <mergeCell ref="A13:B13"/>
    <mergeCell ref="A26:B26"/>
    <mergeCell ref="A37:B37"/>
  </mergeCells>
  <dataValidations count="2">
    <dataValidation allowBlank="true" errorStyle="stop" operator="between" showDropDown="false" showErrorMessage="false" showInputMessage="false" sqref="B7" type="list">
      <formula1>"Small (&lt;25 lbs),Medium (25-60 lbs),Large (&gt;60 lbs)"</formula1>
      <formula2>0</formula2>
    </dataValidation>
    <dataValidation allowBlank="true" errorStyle="stop" operator="between" showDropDown="false" showErrorMessage="false" showInputMessage="false" sqref="B8" type="list">
      <formula1>"Yes,No"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46"/>
    <col collapsed="false" customWidth="true" hidden="false" outlineLevel="0" max="2" min="2" style="1" width="18"/>
    <col collapsed="false" customWidth="true" hidden="false" outlineLevel="0" max="3" min="3" style="1" width="4"/>
  </cols>
  <sheetData>
    <row r="1" customFormat="false" ht="33.75" hidden="false" customHeight="true" outlineLevel="0" collapsed="false">
      <c r="A1" s="2" t="s">
        <v>167</v>
      </c>
      <c r="B1" s="2"/>
    </row>
    <row r="2" customFormat="false" ht="16.5" hidden="false" customHeight="true" outlineLevel="0" collapsed="false">
      <c r="A2" s="13" t="s">
        <v>168</v>
      </c>
      <c r="B2" s="13"/>
    </row>
    <row r="3" customFormat="false" ht="31.5" hidden="false" customHeight="true" outlineLevel="0" collapsed="false">
      <c r="A3" s="4" t="s">
        <v>169</v>
      </c>
      <c r="B3" s="4"/>
      <c r="C3" s="4"/>
    </row>
    <row r="4" customFormat="false" ht="21.75" hidden="false" customHeight="true" outlineLevel="0" collapsed="false">
      <c r="A4" s="27" t="s">
        <v>170</v>
      </c>
      <c r="B4" s="27"/>
    </row>
    <row r="5" customFormat="false" ht="19.5" hidden="false" customHeight="true" outlineLevel="0" collapsed="false">
      <c r="A5" s="62" t="s">
        <v>171</v>
      </c>
      <c r="B5" s="15" t="n">
        <v>3</v>
      </c>
    </row>
    <row r="6" customFormat="false" ht="19.5" hidden="false" customHeight="true" outlineLevel="0" collapsed="false">
      <c r="A6" s="63" t="s">
        <v>172</v>
      </c>
      <c r="B6" s="15" t="n">
        <v>3</v>
      </c>
    </row>
    <row r="7" customFormat="false" ht="19.5" hidden="false" customHeight="true" outlineLevel="0" collapsed="false">
      <c r="A7" s="62" t="s">
        <v>173</v>
      </c>
      <c r="B7" s="15" t="n">
        <v>3</v>
      </c>
    </row>
    <row r="8" customFormat="false" ht="19.5" hidden="false" customHeight="true" outlineLevel="0" collapsed="false">
      <c r="A8" s="63" t="s">
        <v>174</v>
      </c>
      <c r="B8" s="15" t="n">
        <v>3</v>
      </c>
    </row>
    <row r="9" customFormat="false" ht="21.75" hidden="false" customHeight="true" outlineLevel="0" collapsed="false">
      <c r="A9" s="64" t="n">
        <f aca="false">AVERAGE(B5:B8)</f>
        <v>3</v>
      </c>
      <c r="B9" s="64"/>
    </row>
    <row r="10" customFormat="false" ht="9.75" hidden="false" customHeight="true" outlineLevel="0" collapsed="false"/>
    <row r="11" customFormat="false" ht="21.75" hidden="false" customHeight="true" outlineLevel="0" collapsed="false">
      <c r="A11" s="27" t="s">
        <v>175</v>
      </c>
      <c r="B11" s="27"/>
    </row>
    <row r="12" customFormat="false" ht="19.5" hidden="false" customHeight="true" outlineLevel="0" collapsed="false">
      <c r="A12" s="62" t="s">
        <v>176</v>
      </c>
      <c r="B12" s="15" t="n">
        <v>3</v>
      </c>
    </row>
    <row r="13" customFormat="false" ht="19.5" hidden="false" customHeight="true" outlineLevel="0" collapsed="false">
      <c r="A13" s="63" t="s">
        <v>177</v>
      </c>
      <c r="B13" s="15" t="n">
        <v>3</v>
      </c>
    </row>
    <row r="14" customFormat="false" ht="19.5" hidden="false" customHeight="true" outlineLevel="0" collapsed="false">
      <c r="A14" s="62" t="s">
        <v>178</v>
      </c>
      <c r="B14" s="15" t="n">
        <v>3</v>
      </c>
    </row>
    <row r="15" customFormat="false" ht="19.5" hidden="false" customHeight="true" outlineLevel="0" collapsed="false">
      <c r="A15" s="63" t="s">
        <v>179</v>
      </c>
      <c r="B15" s="15" t="n">
        <v>3</v>
      </c>
    </row>
    <row r="16" customFormat="false" ht="21.75" hidden="false" customHeight="true" outlineLevel="0" collapsed="false">
      <c r="A16" s="64" t="n">
        <f aca="false">AVERAGE(B12:B15)</f>
        <v>3</v>
      </c>
      <c r="B16" s="64"/>
    </row>
    <row r="17" customFormat="false" ht="9.75" hidden="false" customHeight="true" outlineLevel="0" collapsed="false"/>
    <row r="18" customFormat="false" ht="21.75" hidden="false" customHeight="true" outlineLevel="0" collapsed="false">
      <c r="A18" s="27" t="s">
        <v>180</v>
      </c>
      <c r="B18" s="27"/>
    </row>
    <row r="19" customFormat="false" ht="19.5" hidden="false" customHeight="true" outlineLevel="0" collapsed="false">
      <c r="A19" s="62" t="s">
        <v>181</v>
      </c>
      <c r="B19" s="15" t="n">
        <v>3</v>
      </c>
    </row>
    <row r="20" customFormat="false" ht="19.5" hidden="false" customHeight="true" outlineLevel="0" collapsed="false">
      <c r="A20" s="63" t="s">
        <v>182</v>
      </c>
      <c r="B20" s="15" t="n">
        <v>3</v>
      </c>
    </row>
    <row r="21" customFormat="false" ht="19.5" hidden="false" customHeight="true" outlineLevel="0" collapsed="false">
      <c r="A21" s="62" t="s">
        <v>183</v>
      </c>
      <c r="B21" s="15" t="n">
        <v>3</v>
      </c>
    </row>
    <row r="22" customFormat="false" ht="21.75" hidden="false" customHeight="true" outlineLevel="0" collapsed="false">
      <c r="A22" s="64" t="n">
        <f aca="false">AVERAGE(B19:B21)</f>
        <v>3</v>
      </c>
      <c r="B22" s="64"/>
    </row>
    <row r="23" customFormat="false" ht="9.75" hidden="false" customHeight="true" outlineLevel="0" collapsed="false"/>
    <row r="24" customFormat="false" ht="25.5" hidden="false" customHeight="true" outlineLevel="0" collapsed="false">
      <c r="A24" s="8" t="s">
        <v>184</v>
      </c>
      <c r="B24" s="8"/>
    </row>
    <row r="25" customFormat="false" ht="39.75" hidden="false" customHeight="true" outlineLevel="0" collapsed="false">
      <c r="A25" s="65" t="n">
        <f aca="false">A9*0.4+A16*0.35+A22*0.25</f>
        <v>3</v>
      </c>
      <c r="B25" s="65"/>
    </row>
    <row r="27" customFormat="false" ht="55.5" hidden="false" customHeight="true" outlineLevel="0" collapsed="false">
      <c r="A27" s="66" t="str">
        <f aca="false">IF(C27=4,"READY  —  You show strong financial, lifestyle, and emotional readiness. You've thought this through. Go get that dog.",IF(C27=3,"MOSTLY READY  —  You're close! A few areas to strengthen before committing — focus on the questions where you scored 1-2 and make a plan.",IF(C27=2,"NOT QUITE YET  —  Several significant gaps in readiness. Work on finances, lifestyle adjustments, or timing before bringing a dog home.","WAIT  —  Important areas of unreadiness identified. This isn't a no forever — it's a not right now. Use this score as a roadmap to get there.")))</f>
        <v>MOSTLY READY  —  You're close! A few areas to strengthen before committing — focus on the questions where you scored 1-2 and make a plan.</v>
      </c>
      <c r="B27" s="66"/>
      <c r="C27" s="67" t="n">
        <f aca="false">IFERROR(IF(A25&gt;=4,4,IF(A25&gt;=3,3,IF(A25&gt;=2,2,1))),0)</f>
        <v>3</v>
      </c>
    </row>
    <row r="29" customFormat="false" ht="19.5" hidden="false" customHeight="true" outlineLevel="0" collapsed="false">
      <c r="A29" s="27" t="s">
        <v>185</v>
      </c>
      <c r="B29" s="27"/>
    </row>
    <row r="30" customFormat="false" ht="18" hidden="false" customHeight="true" outlineLevel="0" collapsed="false">
      <c r="A30" s="28" t="s">
        <v>186</v>
      </c>
      <c r="B30" s="28"/>
    </row>
    <row r="31" customFormat="false" ht="18" hidden="false" customHeight="true" outlineLevel="0" collapsed="false">
      <c r="A31" s="28" t="s">
        <v>187</v>
      </c>
      <c r="B31" s="28"/>
    </row>
    <row r="32" customFormat="false" ht="18" hidden="false" customHeight="true" outlineLevel="0" collapsed="false">
      <c r="A32" s="28" t="s">
        <v>188</v>
      </c>
      <c r="B32" s="28"/>
    </row>
    <row r="33" customFormat="false" ht="18" hidden="false" customHeight="true" outlineLevel="0" collapsed="false">
      <c r="A33" s="28" t="s">
        <v>189</v>
      </c>
      <c r="B33" s="28"/>
    </row>
    <row r="34" customFormat="false" ht="27.75" hidden="false" customHeight="true" outlineLevel="0" collapsed="false">
      <c r="A34" s="68" t="s">
        <v>190</v>
      </c>
      <c r="B34" s="68"/>
    </row>
  </sheetData>
  <mergeCells count="18">
    <mergeCell ref="A1:B1"/>
    <mergeCell ref="A2:B2"/>
    <mergeCell ref="A3:C3"/>
    <mergeCell ref="A4:B4"/>
    <mergeCell ref="A9:B9"/>
    <mergeCell ref="A11:B11"/>
    <mergeCell ref="A16:B16"/>
    <mergeCell ref="A18:B18"/>
    <mergeCell ref="A22:B22"/>
    <mergeCell ref="A24:B24"/>
    <mergeCell ref="A25:B25"/>
    <mergeCell ref="A27:B27"/>
    <mergeCell ref="A29:B29"/>
    <mergeCell ref="A30:B30"/>
    <mergeCell ref="A31:B31"/>
    <mergeCell ref="A32:B32"/>
    <mergeCell ref="A33:B33"/>
    <mergeCell ref="A34:B34"/>
  </mergeCells>
  <dataValidations count="3">
    <dataValidation allowBlank="true" errorStyle="stop" operator="between" showDropDown="false" showErrorMessage="false" showInputMessage="false" sqref="B5:B8" type="list">
      <formula1>"1,2,3,4,5"</formula1>
      <formula2>0</formula2>
    </dataValidation>
    <dataValidation allowBlank="true" errorStyle="stop" operator="between" showDropDown="false" showErrorMessage="false" showInputMessage="false" sqref="B12:B15" type="list">
      <formula1>"1,2,3,4,5"</formula1>
      <formula2>0</formula2>
    </dataValidation>
    <dataValidation allowBlank="true" errorStyle="stop" operator="between" showDropDown="false" showErrorMessage="false" showInputMessage="false" sqref="B19:B21" type="list">
      <formula1>"1,2,3,4,5"</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LibreOffice/26.2.2.2$Linux_X86_64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2026-05-18T05:23:54Z</dcterms:created>
  <dc:creator>openpyxl</dc:creator>
  <dc:description/>
  <dc:language>en-US</dc:language>
  <cp:lastModifiedBy/>
  <dcterms:modified xsi:type="dcterms:W3CDTF">2026-05-20T04:05:10Z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